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<sst xmlns="http://schemas.openxmlformats.org/spreadsheetml/2006/main" count="832" uniqueCount="295">
  <si>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</si>
  <si>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</si>
  <si>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</si>
  <si>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</si>
  <si>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</si>
  <si>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</si>
  <si>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</si>
  <si>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</si>
  <si>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</si>
  <si>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</si>
  <si>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</si>
  <si>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</si>
  <si>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</si>
  <si>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</si>
  <si>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</si>
  <si>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</si>
  <si>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</si>
  <si>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</si>
  <si>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</si>
  <si>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</si>
  <si>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</si>
  <si>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</si>
  <si>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</si>
  <si>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</si>
  <si>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</si>
  <si>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</si>
  <si>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</si>
  <si>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</si>
  <si>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</si>
  <si>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</si>
  <si>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</si>
  <si>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</si>
  <si>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</si>
  <si>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</si>
  <si>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</si>
  <si>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</si>
  <si>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</si>
  <si>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</si>
  <si>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</si>
  <si>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</si>
  <si>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</si>
  <si>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</si>
  <si>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</si>
  <si>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</si>
  <si>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</si>
  <si>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</si>
  <si>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</si>
  <si>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</si>
  <si>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</si>
  <si>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</si>
  <si>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</si>
  <si>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</si>
  <si>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</si>
  <si>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</si>
  <si>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</si>
  <si>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</si>
  <si>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</si>
  <si>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</si>
  <si>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</si>
  <si>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</si>
  <si>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</si>
  <si>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</si>
  <si>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</si>
  <si>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</si>
  <si>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</si>
  <si>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</si>
  <si>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</si>
  <si>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</si>
  <si>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</si>
  <si>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</si>
  <si>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</si>
  <si>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</si>
  <si>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</si>
  <si>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</si>
  <si>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</si>
  <si>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</si>
  <si>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</si>
  <si>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</si>
  <si>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</si>
  <si>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</si>
  <si>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</si>
  <si>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</si>
  <si>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</si>
  <si>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</si>
  <si>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</si>
  <si>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</si>
  <si>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</si>
  <si>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</si>
  <si>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</si>
  <si>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</si>
  <si>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</si>
  <si>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</si>
  <si>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</si>
  <si>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</si>
  <si>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</si>
  <si>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</si>
  <si>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</si>
  <si>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</si>
  <si>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</si>
  <si>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</si>
  <si>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</si>
  <si>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</si>
  <si>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</si>
  <si>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</si>
  <si>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</si>
  <si>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</si>
  <si>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</si>
  <si>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</si>
  <si>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</si>
  <si>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</si>
  <si>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</si>
  <si>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</si>
  <si>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</si>
  <si>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</si>
  <si>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</si>
  <si>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</si>
  <si>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</si>
  <si>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</si>
  <si>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</si>
  <si>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</si>
  <si>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</si>
  <si>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</si>
  <si>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</si>
  <si>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</si>
  <si>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</si>
  <si>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</si>
  <si>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</si>
  <si>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</si>
  <si>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</si>
  <si>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</si>
  <si>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</si>
  <si>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</si>
  <si>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</si>
  <si>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</si>
  <si>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</si>
  <si>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</si>
  <si>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</si>
  <si>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</si>
  <si>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</si>
  <si>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</si>
  <si>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</si>
  <si>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</si>
  <si>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</si>
  <si>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</si>
  <si>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</si>
  <si>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</si>
  <si>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</si>
  <si>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</si>
  <si>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</si>
  <si>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</si>
  <si>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</si>
  <si>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</si>
  <si>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</si>
  <si>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</si>
  <si>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</si>
  <si>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</si>
  <si>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</si>
  <si>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</si>
  <si>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</si>
  <si>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</si>
  <si>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</si>
  <si>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</si>
  <si>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</si>
  <si>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</si>
  <si>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</si>
  <si>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</si>
  <si>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</si>
  <si>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</si>
  <si>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</si>
  <si>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</si>
  <si>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</si>
  <si>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</si>
  <si>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</si>
  <si>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</si>
  <si>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</si>
  <si>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</si>
  <si>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</si>
  <si>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</si>
  <si>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</si>
  <si>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</si>
  <si>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</si>
  <si>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</si>
  <si>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</si>
  <si>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</si>
  <si>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</si>
  <si>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</si>
  <si>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</si>
  <si>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</si>
  <si>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</si>
  <si>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</si>
  <si>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</si>
  <si>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</si>
  <si>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</si>
  <si>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</si>
  <si>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</si>
  <si>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</si>
  <si>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</si>
  <si>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</si>
  <si>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</si>
  <si>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</si>
  <si>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</si>
  <si>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</si>
  <si>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</si>
  <si>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</si>
  <si>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</si>
  <si>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</si>
  <si>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</si>
  <si>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</si>
  <si>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</si>
  <si>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</si>
  <si>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</si>
  <si>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</si>
  <si>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</si>
  <si>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</si>
  <si>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</si>
  <si>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</si>
  <si>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</si>
  <si>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</si>
  <si>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</si>
  <si>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</si>
  <si>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</si>
  <si>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</si>
  <si>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</si>
  <si>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</si>
  <si>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</si>
  <si>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</si>
  <si>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</si>
  <si>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</si>
  <si>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</si>
  <si>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</si>
  <si>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</si>
  <si>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</si>
  <si>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</si>
  <si>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</si>
  <si>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</si>
  <si>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</si>
  <si>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</si>
  <si>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</si>
  <si>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</si>
  <si>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</si>
  <si>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</si>
  <si>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</si>
  <si>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</si>
  <si>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</si>
  <si>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</si>
  <si>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</si>
  <si>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</si>
  <si>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</si>
  <si>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</si>
  <si>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</si>
  <si>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</si>
  <si>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</si>
  <si>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</si>
  <si>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</si>
  <si>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</si>
  <si>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</si>
  <si>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</si>
  <si>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</si>
  <si>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</si>
  <si>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</si>
  <si>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</si>
  <si>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</si>
  <si>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</si>
  <si>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</si>
  <si>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</si>
  <si>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</si>
  <si>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</si>
  <si>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</si>
  <si>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</si>
  <si>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</si>
  <si>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</si>
  <si>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</si>
  <si>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</si>
  <si>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</si>
  <si>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21.3.2023</t>
  </si>
  <si>
    <t>KG &amp; JS Bayside Investments PTY LTD. Kitchen</t>
  </si>
  <si>
    <t>Yes</t>
  </si>
  <si>
    <t>No</t>
  </si>
  <si>
    <t xml:space="preserve">Polytec </t>
  </si>
  <si>
    <t>Oxford</t>
  </si>
  <si>
    <t>Matt</t>
  </si>
  <si>
    <t>Natural oak</t>
  </si>
  <si>
    <t>Hettich</t>
  </si>
  <si>
    <t>1/1644 Ferntree gully Rd Knoxfield 3180</t>
  </si>
  <si>
    <t>Blind hinge on blind panel</t>
  </si>
  <si>
    <t>FE</t>
  </si>
  <si>
    <t>WF</t>
  </si>
  <si>
    <t>BF</t>
  </si>
  <si>
    <t>Blind panel</t>
  </si>
  <si>
    <t>Kicker</t>
  </si>
  <si>
    <t>MDF</t>
  </si>
  <si>
    <t>Raw</t>
  </si>
  <si>
    <t>Bulk head</t>
  </si>
  <si>
    <t>Kick board</t>
  </si>
  <si>
    <t>Deliver to 1/1644 Ferntree gully Rd Knoxfield 3178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</si>
</sst>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G6" sqref="G6:J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6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2" t="s">
        <v>270</v>
      </c>
      <c r="C6" s="153"/>
      <c r="D6" s="153"/>
      <c r="E6" s="153"/>
      <c r="F6" s="154"/>
      <c r="G6" s="157" t="s">
        <v>294</v>
      </c>
      <c r="H6" s="140"/>
      <c r="I6" s="140"/>
      <c r="J6" s="141"/>
    </row>
    <row r="7" spans="1:26">
      <c r="A7" s="5" t="s">
        <v>3</v>
      </c>
      <c r="B7" s="152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8" t="s">
        <v>271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2" t="s">
        <v>275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 t="s">
        <v>274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2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272</v>
      </c>
      <c r="C13" s="11" t="s">
        <v>276</v>
      </c>
      <c r="D13" s="155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273</v>
      </c>
      <c r="C14" s="11" t="s">
        <v>276</v>
      </c>
      <c r="D14" s="155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277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278</v>
      </c>
      <c r="C17" s="15" t="s">
        <v>279</v>
      </c>
      <c r="D17" s="15" t="s">
        <v>280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 t="s">
        <v>278</v>
      </c>
      <c r="C18" s="17" t="s">
        <v>281</v>
      </c>
      <c r="D18" s="17" t="s">
        <v>280</v>
      </c>
      <c r="E18" s="17">
        <v>16</v>
      </c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 t="s">
        <v>290</v>
      </c>
      <c r="D19" s="17" t="s">
        <v>291</v>
      </c>
      <c r="E19" s="17">
        <v>18</v>
      </c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 t="s">
        <v>282</v>
      </c>
      <c r="C24" s="27" t="s">
        <v>29</v>
      </c>
      <c r="D24" s="138" t="s">
        <v>282</v>
      </c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 t="s">
        <v>276</v>
      </c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 t="s">
        <v>276</v>
      </c>
      <c r="C43" s="28" t="s">
        <v>54</v>
      </c>
      <c r="D43" s="131" t="s">
        <v>283</v>
      </c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" workbookViewId="0">
      <selection activeCell="W12" sqref="W12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9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3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3"/>
      <c r="Q3" s="153"/>
      <c r="R3" s="153"/>
      <c r="S3" s="165"/>
      <c r="T3" s="172" t="s">
        <v>72</v>
      </c>
      <c r="U3" s="153"/>
      <c r="V3" s="153"/>
      <c r="W3" s="153"/>
      <c r="X3" s="154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139</v>
      </c>
      <c r="D6" s="60">
        <v>1</v>
      </c>
      <c r="E6" s="57">
        <v>720</v>
      </c>
      <c r="F6" s="57">
        <v>970</v>
      </c>
      <c r="G6" s="57">
        <v>540</v>
      </c>
      <c r="H6" s="54"/>
      <c r="I6" s="54"/>
      <c r="J6" s="58">
        <v>1</v>
      </c>
      <c r="K6" s="59" t="str">
        <f>VLOOKUP(C6, Codes!$D$4:$E$59, 2, FALSE)</f>
        <v>N</v>
      </c>
      <c r="L6" s="60" t="s">
        <v>240</v>
      </c>
      <c r="M6" s="59">
        <v>717</v>
      </c>
      <c r="N6" s="59">
        <v>482</v>
      </c>
      <c r="O6" s="59">
        <v>100</v>
      </c>
      <c r="P6" s="59">
        <v>100</v>
      </c>
      <c r="Q6" s="59"/>
      <c r="R6" s="59"/>
      <c r="S6" s="59"/>
      <c r="T6" s="61">
        <v>1.5</v>
      </c>
      <c r="U6" s="61">
        <v>1.5</v>
      </c>
      <c r="V6" s="61">
        <v>1.5</v>
      </c>
      <c r="W6" s="61">
        <v>1.5</v>
      </c>
      <c r="X6" s="61"/>
      <c r="Y6" s="62"/>
      <c r="Z6" s="63"/>
    </row>
    <row r="7" spans="1:26" ht="45">
      <c r="A7" s="53">
        <v>3</v>
      </c>
      <c r="B7" s="54"/>
      <c r="C7" s="57" t="s">
        <v>142</v>
      </c>
      <c r="D7" s="60">
        <v>1</v>
      </c>
      <c r="E7" s="57">
        <v>720</v>
      </c>
      <c r="F7" s="57">
        <v>970</v>
      </c>
      <c r="G7" s="57">
        <v>540</v>
      </c>
      <c r="H7" s="54"/>
      <c r="I7" s="54"/>
      <c r="J7" s="58">
        <v>1</v>
      </c>
      <c r="K7" s="59" t="str">
        <f>VLOOKUP(C7, Codes!$D$4:$E$59, 2, FALSE)</f>
        <v>N - Vert. Front</v>
      </c>
      <c r="L7" s="57" t="s">
        <v>240</v>
      </c>
      <c r="M7" s="59">
        <v>717</v>
      </c>
      <c r="N7" s="59">
        <v>482</v>
      </c>
      <c r="O7" s="59">
        <v>200</v>
      </c>
      <c r="P7" s="59">
        <v>100</v>
      </c>
      <c r="Q7" s="59"/>
      <c r="R7" s="59"/>
      <c r="S7" s="59"/>
      <c r="T7" s="61">
        <v>1.5</v>
      </c>
      <c r="U7" s="61">
        <v>1.5</v>
      </c>
      <c r="V7" s="61">
        <v>1.5</v>
      </c>
      <c r="W7" s="61">
        <v>1.5</v>
      </c>
      <c r="X7" s="61"/>
      <c r="Y7" s="62"/>
      <c r="Z7" s="63"/>
    </row>
    <row r="8" spans="1:26" ht="30">
      <c r="A8" s="53">
        <v>4</v>
      </c>
      <c r="B8" s="54"/>
      <c r="C8" s="57" t="s">
        <v>155</v>
      </c>
      <c r="D8" s="60">
        <v>1</v>
      </c>
      <c r="E8" s="57">
        <v>720</v>
      </c>
      <c r="F8" s="57">
        <v>900</v>
      </c>
      <c r="G8" s="57">
        <v>540</v>
      </c>
      <c r="H8" s="54"/>
      <c r="I8" s="54"/>
      <c r="J8" s="59">
        <v>1</v>
      </c>
      <c r="K8" s="59" t="str">
        <f>VLOOKUP(C8, Codes!$D$4:$E$59, 2, FALSE)</f>
        <v>N</v>
      </c>
      <c r="L8" s="57" t="s">
        <v>240</v>
      </c>
      <c r="M8" s="59">
        <v>717</v>
      </c>
      <c r="N8" s="59">
        <v>357</v>
      </c>
      <c r="O8" s="59">
        <v>100</v>
      </c>
      <c r="P8" s="59">
        <v>100</v>
      </c>
      <c r="Q8" s="59"/>
      <c r="R8" s="59"/>
      <c r="S8" s="59"/>
      <c r="T8" s="61">
        <v>1.5</v>
      </c>
      <c r="U8" s="61">
        <v>1.5</v>
      </c>
      <c r="V8" s="61">
        <v>1.5</v>
      </c>
      <c r="W8" s="61">
        <v>1.5</v>
      </c>
      <c r="X8" s="61"/>
      <c r="Y8" s="62" t="s">
        <v>284</v>
      </c>
      <c r="Z8" s="63"/>
    </row>
    <row r="9" spans="1:26">
      <c r="A9" s="53">
        <v>5</v>
      </c>
      <c r="B9" s="54"/>
      <c r="C9" s="57" t="s">
        <v>139</v>
      </c>
      <c r="D9" s="60">
        <v>1</v>
      </c>
      <c r="E9" s="57">
        <v>720</v>
      </c>
      <c r="F9" s="57">
        <v>1039</v>
      </c>
      <c r="G9" s="57">
        <v>560</v>
      </c>
      <c r="H9" s="54"/>
      <c r="I9" s="54"/>
      <c r="J9" s="59">
        <v>1</v>
      </c>
      <c r="K9" s="59" t="str">
        <f>VLOOKUP(C9, Codes!$D$4:$E$59, 2, FALSE)</f>
        <v>N</v>
      </c>
      <c r="L9" s="57" t="s">
        <v>240</v>
      </c>
      <c r="M9" s="59">
        <v>717</v>
      </c>
      <c r="N9" s="59">
        <v>516</v>
      </c>
      <c r="O9" s="59">
        <v>100</v>
      </c>
      <c r="P9" s="59">
        <v>100</v>
      </c>
      <c r="Q9" s="59"/>
      <c r="R9" s="59"/>
      <c r="S9" s="59"/>
      <c r="T9" s="61">
        <v>1.5</v>
      </c>
      <c r="U9" s="61">
        <v>1.5</v>
      </c>
      <c r="V9" s="61">
        <v>1.5</v>
      </c>
      <c r="W9" s="61">
        <v>1.5</v>
      </c>
      <c r="X9" s="61"/>
      <c r="Y9" s="62"/>
      <c r="Z9" s="63"/>
    </row>
    <row r="10" spans="1:26">
      <c r="A10" s="53">
        <v>6</v>
      </c>
      <c r="B10" s="54"/>
      <c r="C10" s="57" t="s">
        <v>158</v>
      </c>
      <c r="D10" s="60">
        <v>2</v>
      </c>
      <c r="E10" s="57">
        <v>650</v>
      </c>
      <c r="F10" s="57">
        <v>786</v>
      </c>
      <c r="G10" s="57">
        <v>320</v>
      </c>
      <c r="H10" s="54"/>
      <c r="I10" s="54"/>
      <c r="J10" s="59">
        <v>1</v>
      </c>
      <c r="K10" s="59" t="str">
        <f>VLOOKUP(C10, Codes!$D$4:$E$59, 2, FALSE)</f>
        <v>Y</v>
      </c>
      <c r="L10" s="57" t="s">
        <v>240</v>
      </c>
      <c r="M10" s="59">
        <v>647</v>
      </c>
      <c r="N10" s="59">
        <v>390</v>
      </c>
      <c r="O10" s="59">
        <v>100</v>
      </c>
      <c r="P10" s="59">
        <v>100</v>
      </c>
      <c r="Q10" s="59"/>
      <c r="R10" s="59"/>
      <c r="S10" s="59"/>
      <c r="T10" s="61">
        <v>1.5</v>
      </c>
      <c r="U10" s="61">
        <v>1.5</v>
      </c>
      <c r="V10" s="61">
        <v>1.5</v>
      </c>
      <c r="W10" s="61">
        <v>1.5</v>
      </c>
      <c r="X10" s="61"/>
      <c r="Y10" s="62"/>
      <c r="Z10" s="63"/>
    </row>
    <row r="11" spans="1:26">
      <c r="A11" s="53">
        <v>7</v>
      </c>
      <c r="B11" s="54"/>
      <c r="C11" s="57" t="s">
        <v>158</v>
      </c>
      <c r="D11" s="60">
        <v>1</v>
      </c>
      <c r="E11" s="57">
        <v>650</v>
      </c>
      <c r="F11" s="57">
        <v>610</v>
      </c>
      <c r="G11" s="57">
        <v>320</v>
      </c>
      <c r="H11" s="54"/>
      <c r="I11" s="54"/>
      <c r="J11" s="59">
        <v>1</v>
      </c>
      <c r="K11" s="59" t="str">
        <f>VLOOKUP(C11, Codes!$D$4:$E$59, 2, FALSE)</f>
        <v>Y</v>
      </c>
      <c r="L11" s="57" t="s">
        <v>240</v>
      </c>
      <c r="M11" s="59">
        <v>647</v>
      </c>
      <c r="N11" s="59">
        <v>302</v>
      </c>
      <c r="O11" s="59">
        <v>100</v>
      </c>
      <c r="P11" s="59">
        <v>100</v>
      </c>
      <c r="Q11" s="59"/>
      <c r="R11" s="59"/>
      <c r="S11" s="59"/>
      <c r="T11" s="61">
        <v>1.5</v>
      </c>
      <c r="U11" s="61">
        <v>1.5</v>
      </c>
      <c r="V11" s="61">
        <v>1.5</v>
      </c>
      <c r="W11" s="61">
        <v>1.5</v>
      </c>
      <c r="X11" s="61"/>
      <c r="Y11" s="62"/>
      <c r="Z11" s="63"/>
    </row>
    <row r="12" spans="1:26">
      <c r="A12" s="53">
        <v>8</v>
      </c>
      <c r="B12" s="54"/>
      <c r="C12" s="57" t="s">
        <v>158</v>
      </c>
      <c r="D12" s="60">
        <v>2</v>
      </c>
      <c r="E12" s="57">
        <v>650</v>
      </c>
      <c r="F12" s="57">
        <v>650</v>
      </c>
      <c r="G12" s="57">
        <v>320</v>
      </c>
      <c r="H12" s="54"/>
      <c r="I12" s="54"/>
      <c r="J12" s="59">
        <v>1</v>
      </c>
      <c r="K12" s="59" t="str">
        <f>VLOOKUP(C12, Codes!$D$4:$E$59, 2, FALSE)</f>
        <v>Y</v>
      </c>
      <c r="L12" s="57" t="s">
        <v>241</v>
      </c>
      <c r="M12" s="59">
        <v>647</v>
      </c>
      <c r="N12" s="59">
        <v>322</v>
      </c>
      <c r="O12" s="59">
        <v>100</v>
      </c>
      <c r="P12" s="59">
        <v>100</v>
      </c>
      <c r="Q12" s="59"/>
      <c r="R12" s="59"/>
      <c r="S12" s="59"/>
      <c r="T12" s="61">
        <v>1.5</v>
      </c>
      <c r="U12" s="61">
        <v>1.5</v>
      </c>
      <c r="V12" s="61">
        <v>1.5</v>
      </c>
      <c r="W12" s="61">
        <v>1.5</v>
      </c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6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3"/>
      <c r="G31" s="165"/>
      <c r="H31" s="178" t="s">
        <v>91</v>
      </c>
      <c r="I31" s="166" t="s">
        <v>92</v>
      </c>
      <c r="J31" s="172" t="s">
        <v>93</v>
      </c>
      <c r="K31" s="153"/>
      <c r="L31" s="153"/>
      <c r="M31" s="153"/>
      <c r="N31" s="165"/>
      <c r="O31" s="172" t="s">
        <v>94</v>
      </c>
      <c r="P31" s="153"/>
      <c r="Q31" s="153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4" t="s">
        <v>75</v>
      </c>
      <c r="F32" s="64" t="s">
        <v>76</v>
      </c>
      <c r="G32" s="64" t="s">
        <v>77</v>
      </c>
      <c r="H32" s="179"/>
      <c r="I32" s="167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7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7"/>
      <c r="Z32" s="167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19685039370078741" right="0.19685039370078741" top="0.19685039370078741" bottom="0.19685039370078741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4" workbookViewId="0">
      <selection activeCell="H16" sqref="H1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3"/>
      <c r="C2" s="87"/>
      <c r="D2" s="88" t="s">
        <v>105</v>
      </c>
      <c r="E2" s="89">
        <f>SUM(E5:E54)</f>
        <v>25</v>
      </c>
      <c r="F2" s="194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>
      <c r="A5" s="93">
        <v>1</v>
      </c>
      <c r="B5" s="94" t="s">
        <v>285</v>
      </c>
      <c r="C5" s="60" t="s">
        <v>240</v>
      </c>
      <c r="D5" s="95" t="s">
        <v>221</v>
      </c>
      <c r="E5" s="96">
        <v>2</v>
      </c>
      <c r="F5" s="95">
        <v>2400</v>
      </c>
      <c r="G5" s="95">
        <v>620</v>
      </c>
      <c r="H5" s="95">
        <v>16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 t="s">
        <v>286</v>
      </c>
      <c r="C6" s="60" t="s">
        <v>240</v>
      </c>
      <c r="D6" s="95" t="s">
        <v>228</v>
      </c>
      <c r="E6" s="96">
        <v>2</v>
      </c>
      <c r="F6" s="95">
        <v>650</v>
      </c>
      <c r="G6" s="95">
        <v>100</v>
      </c>
      <c r="H6" s="95">
        <v>16</v>
      </c>
      <c r="I6" s="97"/>
      <c r="J6" s="97"/>
      <c r="K6" s="97"/>
      <c r="L6" s="97"/>
      <c r="M6" s="97"/>
      <c r="N6" s="98"/>
    </row>
    <row r="7" spans="1:14" ht="30">
      <c r="A7" s="93">
        <v>3</v>
      </c>
      <c r="B7" s="94" t="s">
        <v>287</v>
      </c>
      <c r="C7" s="57" t="s">
        <v>240</v>
      </c>
      <c r="D7" s="95" t="s">
        <v>228</v>
      </c>
      <c r="E7" s="95">
        <v>2</v>
      </c>
      <c r="F7" s="95">
        <v>720</v>
      </c>
      <c r="G7" s="95">
        <v>100</v>
      </c>
      <c r="H7" s="95">
        <v>16</v>
      </c>
      <c r="I7" s="97"/>
      <c r="J7" s="97"/>
      <c r="K7" s="97"/>
      <c r="L7" s="97"/>
      <c r="M7" s="97"/>
      <c r="N7" s="98"/>
    </row>
    <row r="8" spans="1:14" ht="30">
      <c r="A8" s="93">
        <v>4</v>
      </c>
      <c r="B8" s="94" t="s">
        <v>288</v>
      </c>
      <c r="C8" s="57" t="s">
        <v>240</v>
      </c>
      <c r="D8" s="95" t="s">
        <v>228</v>
      </c>
      <c r="E8" s="95">
        <v>1</v>
      </c>
      <c r="F8" s="95">
        <v>720</v>
      </c>
      <c r="G8" s="95">
        <v>537</v>
      </c>
      <c r="H8" s="95">
        <v>16</v>
      </c>
      <c r="I8" s="97"/>
      <c r="J8" s="97"/>
      <c r="K8" s="97"/>
      <c r="L8" s="97"/>
      <c r="M8" s="97"/>
      <c r="N8" s="98"/>
    </row>
    <row r="9" spans="1:14" ht="30">
      <c r="A9" s="93">
        <v>5</v>
      </c>
      <c r="B9" s="94" t="s">
        <v>287</v>
      </c>
      <c r="C9" s="57" t="s">
        <v>240</v>
      </c>
      <c r="D9" s="95" t="s">
        <v>228</v>
      </c>
      <c r="E9" s="95">
        <v>1</v>
      </c>
      <c r="F9" s="95">
        <v>720</v>
      </c>
      <c r="G9" s="95">
        <v>34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 t="s">
        <v>289</v>
      </c>
      <c r="C10" s="57" t="s">
        <v>240</v>
      </c>
      <c r="D10" s="95" t="s">
        <v>218</v>
      </c>
      <c r="E10" s="95">
        <v>2</v>
      </c>
      <c r="F10" s="95">
        <v>2400</v>
      </c>
      <c r="G10" s="95">
        <v>170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292</v>
      </c>
      <c r="C11" s="57" t="s">
        <v>242</v>
      </c>
      <c r="D11" s="95" t="s">
        <v>218</v>
      </c>
      <c r="E11" s="95">
        <v>2</v>
      </c>
      <c r="F11" s="95">
        <v>2400</v>
      </c>
      <c r="G11" s="95">
        <v>500</v>
      </c>
      <c r="H11" s="95">
        <v>18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 t="s">
        <v>292</v>
      </c>
      <c r="C12" s="57" t="s">
        <v>242</v>
      </c>
      <c r="D12" s="95" t="s">
        <v>218</v>
      </c>
      <c r="E12" s="95">
        <v>4</v>
      </c>
      <c r="F12" s="95">
        <v>2400</v>
      </c>
      <c r="G12" s="95">
        <v>100</v>
      </c>
      <c r="H12" s="95">
        <v>18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 t="s">
        <v>293</v>
      </c>
      <c r="C13" s="57" t="s">
        <v>245</v>
      </c>
      <c r="D13" s="95" t="s">
        <v>218</v>
      </c>
      <c r="E13" s="95">
        <v>2</v>
      </c>
      <c r="F13" s="95">
        <v>1420</v>
      </c>
      <c r="G13" s="95">
        <v>504</v>
      </c>
      <c r="H13" s="95">
        <v>16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 t="s">
        <v>293</v>
      </c>
      <c r="C14" s="57" t="s">
        <v>245</v>
      </c>
      <c r="D14" s="95" t="s">
        <v>218</v>
      </c>
      <c r="E14" s="95">
        <v>1</v>
      </c>
      <c r="F14" s="95">
        <v>1039</v>
      </c>
      <c r="G14" s="95">
        <v>504</v>
      </c>
      <c r="H14" s="95">
        <v>16</v>
      </c>
      <c r="I14" s="97"/>
      <c r="J14" s="97"/>
      <c r="K14" s="97"/>
      <c r="L14" s="97"/>
      <c r="M14" s="97"/>
      <c r="N14" s="98"/>
    </row>
    <row r="15" spans="1:14">
      <c r="A15" s="93">
        <v>11</v>
      </c>
      <c r="B15" s="94" t="s">
        <v>286</v>
      </c>
      <c r="C15" s="57" t="s">
        <v>245</v>
      </c>
      <c r="D15" s="95" t="s">
        <v>218</v>
      </c>
      <c r="E15" s="95">
        <v>4</v>
      </c>
      <c r="F15" s="95">
        <v>320</v>
      </c>
      <c r="G15" s="95">
        <v>100</v>
      </c>
      <c r="H15" s="95">
        <v>16</v>
      </c>
      <c r="I15" s="97"/>
      <c r="J15" s="97"/>
      <c r="K15" s="97"/>
      <c r="L15" s="97"/>
      <c r="M15" s="97"/>
      <c r="N15" s="98"/>
    </row>
    <row r="16" spans="1:14" ht="30">
      <c r="A16" s="93">
        <v>12</v>
      </c>
      <c r="B16" s="94" t="s">
        <v>286</v>
      </c>
      <c r="C16" s="57" t="s">
        <v>241</v>
      </c>
      <c r="D16" s="95" t="s">
        <v>228</v>
      </c>
      <c r="E16" s="95">
        <v>2</v>
      </c>
      <c r="F16" s="95">
        <v>650</v>
      </c>
      <c r="G16" s="95">
        <v>100</v>
      </c>
      <c r="H16" s="95">
        <v>16</v>
      </c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topLeftCell="A4"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topLeftCell="A37"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topLeftCell="A43"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2023-03-20T21:48:02Z</cp:lastPrinted>
  <dcterms:created xsi:type="dcterms:W3CDTF">2020-01-31T01:04:26Z</dcterms:created>
  <dcterms:modified xsi:type="dcterms:W3CDTF">2023-03-20T21:49:05Z</dcterms:modified>
</cp:coreProperties>
</file>