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esktop/"/>
    </mc:Choice>
  </mc:AlternateContent>
  <xr:revisionPtr revIDLastSave="188" documentId="11_09A57DB12A5D556EF96CCE064DE98239A4E26013" xr6:coauthVersionLast="47" xr6:coauthVersionMax="47" xr10:uidLastSave="{7BB2084B-58BF-42CB-B759-3B71162AFA93}"/>
  <bookViews>
    <workbookView xWindow="-110" yWindow="-110" windowWidth="18220" windowHeight="116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5" i="2"/>
  <c r="D1" i="2"/>
</calcChain>
</file>

<file path=xl/sharedStrings.xml><?xml version="1.0" encoding="utf-8"?>
<sst xmlns="http://schemas.openxmlformats.org/spreadsheetml/2006/main" count="817" uniqueCount="287">
  <si>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</si>
  <si>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</si>
  <si>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</si>
  <si>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</si>
  <si>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</si>
  <si>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</si>
  <si>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</si>
  <si>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</si>
  <si>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</si>
  <si>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</si>
  <si>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</si>
  <si>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</si>
  <si>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</si>
  <si>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</si>
  <si>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</si>
  <si>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</si>
  <si>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</si>
  <si>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</si>
  <si>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</si>
  <si>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</si>
  <si>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</si>
  <si>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</si>
  <si>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</si>
  <si>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</si>
  <si>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</si>
  <si>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</si>
  <si>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</si>
  <si>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</si>
  <si>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</si>
  <si>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</si>
  <si>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</si>
  <si>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</si>
  <si>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</si>
  <si>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</si>
  <si>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</si>
  <si>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</si>
  <si>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</si>
  <si>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</si>
  <si>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</si>
  <si>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</si>
  <si>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</si>
  <si>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</si>
  <si>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</si>
  <si>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</si>
  <si>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</si>
  <si>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</si>
  <si>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</si>
  <si>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</si>
  <si>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</si>
  <si>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</si>
  <si>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</si>
  <si>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</si>
  <si>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</si>
  <si>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</si>
  <si>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</si>
  <si>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</si>
  <si>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</si>
  <si>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</si>
  <si>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</si>
  <si>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</si>
  <si>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</si>
  <si>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</si>
  <si>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</si>
  <si>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</si>
  <si>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</si>
  <si>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</si>
  <si>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</si>
  <si>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</si>
  <si>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</si>
  <si>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</si>
  <si>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</si>
  <si>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</si>
  <si>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</si>
  <si>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</si>
  <si>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</si>
  <si>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</si>
  <si>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</si>
  <si>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</si>
  <si>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</si>
  <si>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</si>
  <si>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</si>
  <si>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</si>
  <si>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</si>
  <si>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</si>
  <si>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</si>
  <si>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</si>
  <si>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</si>
  <si>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</si>
  <si>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</si>
  <si>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</si>
  <si>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</si>
  <si>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</si>
  <si>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</si>
  <si>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</si>
  <si>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</si>
  <si>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</si>
  <si>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</si>
  <si>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</si>
  <si>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</si>
  <si>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</si>
  <si>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</si>
  <si>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</si>
  <si>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</si>
  <si>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</si>
  <si>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</si>
  <si>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</si>
  <si>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</si>
  <si>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</si>
  <si>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</si>
  <si>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</si>
  <si>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</si>
  <si>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</si>
  <si>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</si>
  <si>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</si>
  <si>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</si>
  <si>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</si>
  <si>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</si>
  <si>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</si>
  <si>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</si>
  <si>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</si>
  <si>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</si>
  <si>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</si>
  <si>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</si>
  <si>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</si>
  <si>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</si>
  <si>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</si>
  <si>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</si>
  <si>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</si>
  <si>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</si>
  <si>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</si>
  <si>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</si>
  <si>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</si>
  <si>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</si>
  <si>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</si>
  <si>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</si>
  <si>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</si>
  <si>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</si>
  <si>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</si>
  <si>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</si>
  <si>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</si>
  <si>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</si>
  <si>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</si>
  <si>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</si>
  <si>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</si>
  <si>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</si>
  <si>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</si>
  <si>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</si>
  <si>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</si>
  <si>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</si>
  <si>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</si>
  <si>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</si>
  <si>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</si>
  <si>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</si>
  <si>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</si>
  <si>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</si>
  <si>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</si>
  <si>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</si>
  <si>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</si>
  <si>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</si>
  <si>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</si>
  <si>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</si>
  <si>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</si>
  <si>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</si>
  <si>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</si>
  <si>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</si>
  <si>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</si>
  <si>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</si>
  <si>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</si>
  <si>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</si>
  <si>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</si>
  <si>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</si>
  <si>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</si>
  <si>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</si>
  <si>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</si>
  <si>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</si>
  <si>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</si>
  <si>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</si>
  <si>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</si>
  <si>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</si>
  <si>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</si>
  <si>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</si>
  <si>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</si>
  <si>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</si>
  <si>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</si>
  <si>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</si>
  <si>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</si>
  <si>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</si>
  <si>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</si>
  <si>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</si>
  <si>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</si>
  <si>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</si>
  <si>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</si>
  <si>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</si>
  <si>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</si>
  <si>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</si>
  <si>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</si>
  <si>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</si>
  <si>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</si>
  <si>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</si>
  <si>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</si>
  <si>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</si>
  <si>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</si>
  <si>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</si>
  <si>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</si>
  <si>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</si>
  <si>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</si>
  <si>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</si>
  <si>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</si>
  <si>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</si>
  <si>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</si>
  <si>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</si>
  <si>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</si>
  <si>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</si>
  <si>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</si>
  <si>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</si>
  <si>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</si>
  <si>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</si>
  <si>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</si>
  <si>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</si>
  <si>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</si>
  <si>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</si>
  <si>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</si>
  <si>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</si>
  <si>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</si>
  <si>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</si>
  <si>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</si>
  <si>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</si>
  <si>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</si>
  <si>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</si>
  <si>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</si>
  <si>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</si>
  <si>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</si>
  <si>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</si>
  <si>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</si>
  <si>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</si>
  <si>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</si>
  <si>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</si>
  <si>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</si>
  <si>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</si>
  <si>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</si>
  <si>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</si>
  <si>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</si>
  <si>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</si>
  <si>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</si>
  <si>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</si>
  <si>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</si>
  <si>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</si>
  <si>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</si>
  <si>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</si>
  <si>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</si>
  <si>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</si>
  <si>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</si>
  <si>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</si>
  <si>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</si>
  <si>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</si>
  <si>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</si>
  <si>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</si>
  <si>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</si>
  <si>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</si>
  <si>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</si>
  <si>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</si>
  <si>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</si>
  <si>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</si>
  <si>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</si>
  <si>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</si>
  <si>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</si>
  <si>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</si>
  <si>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</si>
  <si>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</si>
  <si>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</si>
  <si>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</si>
  <si>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David Serapiglia Cabinetry</t>
  </si>
  <si>
    <t>Info@davidserapigliacabinetry.com.au</t>
  </si>
  <si>
    <t>Benchtop City</t>
  </si>
  <si>
    <t>Melamine</t>
  </si>
  <si>
    <t>16mm</t>
  </si>
  <si>
    <t>Natural Chalet Oak</t>
  </si>
  <si>
    <t>Shoe Rack</t>
  </si>
  <si>
    <t>12 adjustable shelves. Holes to be 20mm apart all the way.</t>
  </si>
  <si>
    <t>Natural chalet oak edging.</t>
  </si>
  <si>
    <t xml:space="preserve">Make top shelf 60mm shorter in depth </t>
  </si>
  <si>
    <t>Adjustable shelves 100 off the bottom only 400 high.</t>
  </si>
  <si>
    <t>make top shelf 60mm shorter in depth</t>
  </si>
  <si>
    <t xml:space="preserve">Adjustable shelves starting at 1500mm high. </t>
  </si>
  <si>
    <t>make top 60mm shorter in depth</t>
  </si>
  <si>
    <t>15/5/2023</t>
  </si>
  <si>
    <t>My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</si>
</sst>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davidserapigliacabinet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 ht="14.5">
      <c r="A6" s="4" t="s">
        <v>2</v>
      </c>
      <c r="B6" s="145" t="s">
        <v>271</v>
      </c>
      <c r="C6" s="146"/>
      <c r="D6" s="146"/>
      <c r="E6" s="146"/>
      <c r="F6" s="146"/>
      <c r="G6" s="147"/>
      <c r="H6" s="155"/>
      <c r="I6" s="137"/>
      <c r="J6" s="137"/>
      <c r="K6" s="138"/>
    </row>
    <row r="7" spans="1:27" ht="14.5">
      <c r="A7" s="5" t="s">
        <v>3</v>
      </c>
      <c r="B7" s="145">
        <v>406073334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5">
      <c r="A9" s="5" t="s">
        <v>5</v>
      </c>
      <c r="B9" s="145" t="s">
        <v>286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5">
      <c r="A10" s="5" t="s">
        <v>6</v>
      </c>
      <c r="B10" s="145" t="s">
        <v>285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5">
      <c r="A11" s="6" t="s">
        <v>7</v>
      </c>
      <c r="B11" s="200">
        <v>45266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5">
      <c r="A13" s="9" t="s">
        <v>9</v>
      </c>
      <c r="B13" s="10"/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273</v>
      </c>
      <c r="C17" s="17" t="s">
        <v>276</v>
      </c>
      <c r="D17" s="17" t="s">
        <v>274</v>
      </c>
      <c r="E17" s="17"/>
      <c r="F17" s="17" t="s">
        <v>275</v>
      </c>
      <c r="G17" s="18"/>
      <c r="H17" s="139"/>
      <c r="I17" s="140"/>
      <c r="J17" s="140"/>
      <c r="K17" s="14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>
      <c r="A23" s="27" t="s">
        <v>27</v>
      </c>
      <c r="B23" s="28"/>
      <c r="C23" s="29" t="s">
        <v>28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59"/>
      <c r="E43" s="150"/>
      <c r="F43" s="150"/>
      <c r="G43" s="151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0"/>
      <c r="F44" s="150"/>
      <c r="G44" s="151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0"/>
      <c r="F45" s="150"/>
      <c r="G45" s="151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8B44C58D-CA9D-4C26-83FD-7FAB41BCA489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C15" sqref="C1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1" t="s">
        <v>59</v>
      </c>
      <c r="B1" s="162"/>
      <c r="C1" s="43" t="s">
        <v>60</v>
      </c>
      <c r="D1" s="44">
        <f>SUM(D5:D47)</f>
        <v>10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>
      <c r="A2" s="166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>
      <c r="A3" s="171" t="s">
        <v>63</v>
      </c>
      <c r="B3" s="168" t="s">
        <v>64</v>
      </c>
      <c r="C3" s="170" t="s">
        <v>65</v>
      </c>
      <c r="D3" s="173" t="s">
        <v>66</v>
      </c>
      <c r="E3" s="179" t="s">
        <v>67</v>
      </c>
      <c r="F3" s="146"/>
      <c r="G3" s="167"/>
      <c r="H3" s="180"/>
      <c r="I3" s="167"/>
      <c r="J3" s="51" t="s">
        <v>68</v>
      </c>
      <c r="K3" s="168" t="s">
        <v>69</v>
      </c>
      <c r="L3" s="168" t="s">
        <v>70</v>
      </c>
      <c r="M3" s="176" t="s">
        <v>71</v>
      </c>
      <c r="N3" s="167"/>
      <c r="O3" s="177" t="s">
        <v>72</v>
      </c>
      <c r="P3" s="146"/>
      <c r="Q3" s="146"/>
      <c r="R3" s="146"/>
      <c r="S3" s="167"/>
      <c r="T3" s="177" t="s">
        <v>73</v>
      </c>
      <c r="U3" s="146"/>
      <c r="V3" s="146"/>
      <c r="W3" s="146"/>
      <c r="X3" s="147"/>
      <c r="Y3" s="178" t="s">
        <v>74</v>
      </c>
      <c r="Z3" s="178" t="s">
        <v>75</v>
      </c>
    </row>
    <row r="4" spans="1:26" ht="33" customHeight="1">
      <c r="A4" s="172"/>
      <c r="B4" s="169"/>
      <c r="C4" s="169"/>
      <c r="D4" s="17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 ht="29">
      <c r="A5" s="55">
        <v>1</v>
      </c>
      <c r="B5" s="56" t="s">
        <v>277</v>
      </c>
      <c r="C5" s="57" t="s">
        <v>164</v>
      </c>
      <c r="D5" s="58">
        <v>1</v>
      </c>
      <c r="E5" s="59">
        <v>2080</v>
      </c>
      <c r="F5" s="59">
        <v>350</v>
      </c>
      <c r="G5" s="59">
        <v>460</v>
      </c>
      <c r="H5" s="56"/>
      <c r="I5" s="56"/>
      <c r="J5" s="60">
        <v>10</v>
      </c>
      <c r="K5" s="61" t="str">
        <f>VLOOKUP(C5, Codes!$D$4:$E$59, 2, FALSE)</f>
        <v>Y</v>
      </c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278</v>
      </c>
      <c r="Z5" s="65"/>
    </row>
    <row r="6" spans="1:26" ht="29">
      <c r="A6" s="55">
        <v>2</v>
      </c>
      <c r="B6" s="56"/>
      <c r="C6" s="59" t="s">
        <v>149</v>
      </c>
      <c r="D6" s="62">
        <v>1</v>
      </c>
      <c r="E6" s="59">
        <v>1120</v>
      </c>
      <c r="F6" s="59">
        <v>670</v>
      </c>
      <c r="G6" s="59">
        <v>440</v>
      </c>
      <c r="H6" s="56"/>
      <c r="I6" s="56"/>
      <c r="J6" s="60" t="s">
        <v>89</v>
      </c>
      <c r="K6" s="61" t="s">
        <v>230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280</v>
      </c>
      <c r="Z6" s="65" t="s">
        <v>279</v>
      </c>
    </row>
    <row r="7" spans="1:26" ht="14.5">
      <c r="A7" s="55">
        <v>3</v>
      </c>
      <c r="B7" s="56"/>
      <c r="C7" s="59" t="s">
        <v>164</v>
      </c>
      <c r="D7" s="62">
        <v>1</v>
      </c>
      <c r="E7" s="59">
        <v>960</v>
      </c>
      <c r="F7" s="59">
        <v>670</v>
      </c>
      <c r="G7" s="59">
        <v>460</v>
      </c>
      <c r="H7" s="56"/>
      <c r="I7" s="56"/>
      <c r="J7" s="60">
        <v>3</v>
      </c>
      <c r="K7" s="61" t="str">
        <f>VLOOKUP(C7, Codes!$D$4:$E$59, 2, FALSE)</f>
        <v>Y</v>
      </c>
      <c r="L7" s="59" t="s">
        <v>241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 t="s">
        <v>164</v>
      </c>
      <c r="D8" s="62">
        <v>1</v>
      </c>
      <c r="E8" s="59">
        <v>1280</v>
      </c>
      <c r="F8" s="59">
        <v>350</v>
      </c>
      <c r="G8" s="59">
        <v>580</v>
      </c>
      <c r="H8" s="56"/>
      <c r="I8" s="56"/>
      <c r="J8" s="61">
        <v>4</v>
      </c>
      <c r="K8" s="61" t="str">
        <f>VLOOKUP(C8, Codes!$D$4:$E$59, 2, FALSE)</f>
        <v>Y</v>
      </c>
      <c r="L8" s="59" t="s">
        <v>241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29">
      <c r="A9" s="55">
        <v>5</v>
      </c>
      <c r="B9" s="56"/>
      <c r="C9" s="59" t="s">
        <v>149</v>
      </c>
      <c r="D9" s="62">
        <v>1</v>
      </c>
      <c r="E9" s="59">
        <v>800</v>
      </c>
      <c r="F9" s="59">
        <v>350</v>
      </c>
      <c r="G9" s="59">
        <v>560</v>
      </c>
      <c r="H9" s="56"/>
      <c r="I9" s="56"/>
      <c r="J9" s="61" t="s">
        <v>89</v>
      </c>
      <c r="K9" s="61" t="str">
        <f>VLOOKUP(C9, Codes!$D$4:$E$59, 2, FALSE)</f>
        <v>Y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284</v>
      </c>
      <c r="Z9" s="65"/>
    </row>
    <row r="10" spans="1:26" ht="29">
      <c r="A10" s="55">
        <v>6</v>
      </c>
      <c r="B10" s="56"/>
      <c r="C10" s="59" t="s">
        <v>164</v>
      </c>
      <c r="D10" s="62">
        <v>1</v>
      </c>
      <c r="E10" s="59">
        <v>2080</v>
      </c>
      <c r="F10" s="59">
        <v>700</v>
      </c>
      <c r="G10" s="59">
        <v>580</v>
      </c>
      <c r="H10" s="56"/>
      <c r="I10" s="56"/>
      <c r="J10" s="61">
        <v>2</v>
      </c>
      <c r="K10" s="61" t="str">
        <f>VLOOKUP(C10, Codes!$D$4:$E$59, 2, FALSE)</f>
        <v>Y</v>
      </c>
      <c r="L10" s="59" t="s">
        <v>241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281</v>
      </c>
      <c r="Z10" s="65"/>
    </row>
    <row r="11" spans="1:26" ht="29">
      <c r="A11" s="55">
        <v>7</v>
      </c>
      <c r="B11" s="56"/>
      <c r="C11" s="59" t="s">
        <v>149</v>
      </c>
      <c r="D11" s="62">
        <v>1</v>
      </c>
      <c r="E11" s="59">
        <v>1120</v>
      </c>
      <c r="F11" s="59">
        <v>490</v>
      </c>
      <c r="G11" s="59">
        <v>560</v>
      </c>
      <c r="H11" s="56"/>
      <c r="I11" s="56"/>
      <c r="J11" s="61" t="s">
        <v>89</v>
      </c>
      <c r="K11" s="61" t="str">
        <f>VLOOKUP(C11, Codes!$D$4:$E$59, 2, FALSE)</f>
        <v>Y</v>
      </c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282</v>
      </c>
      <c r="Z11" s="65" t="s">
        <v>279</v>
      </c>
    </row>
    <row r="12" spans="1:26" ht="14.5">
      <c r="A12" s="55">
        <v>8</v>
      </c>
      <c r="B12" s="56"/>
      <c r="C12" s="59" t="s">
        <v>164</v>
      </c>
      <c r="D12" s="62">
        <v>1</v>
      </c>
      <c r="E12" s="59">
        <v>960</v>
      </c>
      <c r="F12" s="59">
        <v>490</v>
      </c>
      <c r="G12" s="59">
        <v>580</v>
      </c>
      <c r="H12" s="56"/>
      <c r="I12" s="56"/>
      <c r="J12" s="61">
        <v>3</v>
      </c>
      <c r="K12" s="61" t="str">
        <f>VLOOKUP(C12, Codes!$D$4:$E$59, 2, FALSE)</f>
        <v>Y</v>
      </c>
      <c r="L12" s="59" t="s">
        <v>241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164</v>
      </c>
      <c r="D13" s="62">
        <v>1</v>
      </c>
      <c r="E13" s="59">
        <v>2130</v>
      </c>
      <c r="F13" s="59">
        <v>350</v>
      </c>
      <c r="G13" s="59">
        <v>580</v>
      </c>
      <c r="H13" s="56"/>
      <c r="I13" s="56"/>
      <c r="J13" s="61">
        <v>10</v>
      </c>
      <c r="K13" s="61" t="str">
        <f>VLOOKUP(C13, Codes!$D$4:$E$59, 2, FALSE)</f>
        <v>Y</v>
      </c>
      <c r="L13" s="59" t="s">
        <v>241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29">
      <c r="A14" s="55">
        <v>10</v>
      </c>
      <c r="B14" s="56"/>
      <c r="C14" s="59" t="s">
        <v>164</v>
      </c>
      <c r="D14" s="62">
        <v>1</v>
      </c>
      <c r="E14" s="59">
        <v>2080</v>
      </c>
      <c r="F14" s="59">
        <v>540</v>
      </c>
      <c r="G14" s="59">
        <v>340</v>
      </c>
      <c r="H14" s="56"/>
      <c r="I14" s="56"/>
      <c r="J14" s="61">
        <v>3</v>
      </c>
      <c r="K14" s="61" t="str">
        <f>VLOOKUP(C14, Codes!$D$4:$E$59, 2, FALSE)</f>
        <v>Y</v>
      </c>
      <c r="L14" s="59" t="s">
        <v>240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 t="s">
        <v>283</v>
      </c>
      <c r="Z14" s="65" t="s">
        <v>279</v>
      </c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5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1" t="s">
        <v>63</v>
      </c>
      <c r="B31" s="168" t="s">
        <v>64</v>
      </c>
      <c r="C31" s="170" t="s">
        <v>65</v>
      </c>
      <c r="D31" s="173" t="s">
        <v>66</v>
      </c>
      <c r="E31" s="179" t="s">
        <v>92</v>
      </c>
      <c r="F31" s="146"/>
      <c r="G31" s="167"/>
      <c r="H31" s="181" t="s">
        <v>93</v>
      </c>
      <c r="I31" s="168" t="s">
        <v>94</v>
      </c>
      <c r="J31" s="177" t="s">
        <v>95</v>
      </c>
      <c r="K31" s="146"/>
      <c r="L31" s="146"/>
      <c r="M31" s="146"/>
      <c r="N31" s="167"/>
      <c r="O31" s="177" t="s">
        <v>96</v>
      </c>
      <c r="P31" s="146"/>
      <c r="Q31" s="146"/>
      <c r="R31" s="167"/>
      <c r="S31" s="168" t="s">
        <v>97</v>
      </c>
      <c r="T31" s="183" t="s">
        <v>98</v>
      </c>
      <c r="U31" s="184"/>
      <c r="V31" s="184"/>
      <c r="W31" s="184"/>
      <c r="X31" s="185"/>
      <c r="Y31" s="178" t="s">
        <v>99</v>
      </c>
      <c r="Z31" s="178" t="s">
        <v>75</v>
      </c>
    </row>
    <row r="32" spans="1:26" ht="33.75" customHeight="1">
      <c r="A32" s="172"/>
      <c r="B32" s="169"/>
      <c r="C32" s="169"/>
      <c r="D32" s="174"/>
      <c r="E32" s="66" t="s">
        <v>76</v>
      </c>
      <c r="F32" s="66" t="s">
        <v>77</v>
      </c>
      <c r="G32" s="66" t="s">
        <v>78</v>
      </c>
      <c r="H32" s="182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N19" sqref="N18:N19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5"/>
      <c r="C2" s="89"/>
      <c r="D2" s="90" t="s">
        <v>107</v>
      </c>
      <c r="E2" s="91">
        <f>SUM(E5:E54)</f>
        <v>48</v>
      </c>
      <c r="F2" s="196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2"/>
      <c r="B4" s="169"/>
      <c r="C4" s="169"/>
      <c r="D4" s="169"/>
      <c r="E4" s="169"/>
      <c r="F4" s="169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14.5">
      <c r="A5" s="95">
        <v>1</v>
      </c>
      <c r="B5" s="96"/>
      <c r="C5" s="62" t="s">
        <v>241</v>
      </c>
      <c r="D5" s="97" t="s">
        <v>222</v>
      </c>
      <c r="E5" s="98">
        <v>3</v>
      </c>
      <c r="F5" s="97">
        <v>2135</v>
      </c>
      <c r="G5" s="97">
        <v>460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 t="s">
        <v>241</v>
      </c>
      <c r="D6" s="97" t="s">
        <v>222</v>
      </c>
      <c r="E6" s="98">
        <v>6</v>
      </c>
      <c r="F6" s="97">
        <v>2135</v>
      </c>
      <c r="G6" s="97">
        <v>580</v>
      </c>
      <c r="H6" s="97"/>
      <c r="I6" s="99"/>
      <c r="J6" s="99"/>
      <c r="K6" s="99"/>
      <c r="L6" s="99"/>
      <c r="M6" s="99"/>
      <c r="N6" s="100"/>
    </row>
    <row r="7" spans="1:14" ht="29">
      <c r="A7" s="95">
        <v>3</v>
      </c>
      <c r="B7" s="96"/>
      <c r="C7" s="59" t="s">
        <v>241</v>
      </c>
      <c r="D7" s="97" t="s">
        <v>221</v>
      </c>
      <c r="E7" s="97">
        <v>4</v>
      </c>
      <c r="F7" s="97">
        <v>250</v>
      </c>
      <c r="G7" s="97">
        <v>665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/>
      <c r="C8" s="59" t="s">
        <v>241</v>
      </c>
      <c r="D8" s="97" t="s">
        <v>221</v>
      </c>
      <c r="E8" s="97">
        <v>4</v>
      </c>
      <c r="F8" s="97">
        <v>250</v>
      </c>
      <c r="G8" s="97">
        <v>485</v>
      </c>
      <c r="H8" s="97"/>
      <c r="I8" s="99"/>
      <c r="J8" s="99"/>
      <c r="K8" s="99"/>
      <c r="L8" s="99"/>
      <c r="M8" s="99"/>
      <c r="N8" s="100"/>
    </row>
    <row r="9" spans="1:14" ht="29">
      <c r="A9" s="95">
        <v>5</v>
      </c>
      <c r="B9" s="96"/>
      <c r="C9" s="59" t="s">
        <v>241</v>
      </c>
      <c r="D9" s="97" t="s">
        <v>221</v>
      </c>
      <c r="E9" s="97">
        <v>2</v>
      </c>
      <c r="F9" s="97">
        <v>362</v>
      </c>
      <c r="G9" s="97">
        <v>357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241</v>
      </c>
      <c r="D10" s="97" t="s">
        <v>222</v>
      </c>
      <c r="E10" s="97">
        <v>1</v>
      </c>
      <c r="F10" s="97">
        <v>2135</v>
      </c>
      <c r="G10" s="97">
        <v>360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 t="s">
        <v>241</v>
      </c>
      <c r="D11" s="97" t="s">
        <v>222</v>
      </c>
      <c r="E11" s="97">
        <v>1</v>
      </c>
      <c r="F11" s="97">
        <v>2080</v>
      </c>
      <c r="G11" s="97">
        <v>40</v>
      </c>
      <c r="H11" s="97"/>
      <c r="I11" s="99"/>
      <c r="J11" s="99"/>
      <c r="K11" s="99"/>
      <c r="L11" s="99"/>
      <c r="M11" s="99"/>
      <c r="N11" s="100"/>
    </row>
    <row r="12" spans="1:14" ht="29">
      <c r="A12" s="95">
        <v>8</v>
      </c>
      <c r="B12" s="96"/>
      <c r="C12" s="59" t="s">
        <v>241</v>
      </c>
      <c r="D12" s="97" t="s">
        <v>221</v>
      </c>
      <c r="E12" s="97">
        <v>2</v>
      </c>
      <c r="F12" s="97">
        <v>2080</v>
      </c>
      <c r="G12" s="97">
        <v>267</v>
      </c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241</v>
      </c>
      <c r="D13" s="97" t="s">
        <v>222</v>
      </c>
      <c r="E13" s="97">
        <v>5</v>
      </c>
      <c r="F13" s="97">
        <v>2400</v>
      </c>
      <c r="G13" s="97">
        <v>80</v>
      </c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246</v>
      </c>
      <c r="D14" s="97" t="s">
        <v>219</v>
      </c>
      <c r="E14" s="97">
        <v>4</v>
      </c>
      <c r="F14" s="97">
        <v>430</v>
      </c>
      <c r="G14" s="97">
        <v>563</v>
      </c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246</v>
      </c>
      <c r="D15" s="97" t="s">
        <v>222</v>
      </c>
      <c r="E15" s="97">
        <v>4</v>
      </c>
      <c r="F15" s="97">
        <v>551</v>
      </c>
      <c r="G15" s="97">
        <v>176</v>
      </c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246</v>
      </c>
      <c r="D16" s="97" t="s">
        <v>219</v>
      </c>
      <c r="E16" s="97">
        <v>2</v>
      </c>
      <c r="F16" s="97">
        <v>430</v>
      </c>
      <c r="G16" s="97">
        <v>243</v>
      </c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246</v>
      </c>
      <c r="D17" s="97" t="s">
        <v>222</v>
      </c>
      <c r="E17" s="97">
        <v>2</v>
      </c>
      <c r="F17" s="97">
        <v>231</v>
      </c>
      <c r="G17" s="97">
        <v>176</v>
      </c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246</v>
      </c>
      <c r="D18" s="97" t="s">
        <v>219</v>
      </c>
      <c r="E18" s="97">
        <v>4</v>
      </c>
      <c r="F18" s="97">
        <v>530</v>
      </c>
      <c r="G18" s="97">
        <v>383</v>
      </c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246</v>
      </c>
      <c r="D19" s="97" t="s">
        <v>222</v>
      </c>
      <c r="E19" s="97">
        <v>4</v>
      </c>
      <c r="F19" s="97">
        <v>371</v>
      </c>
      <c r="G19" s="97">
        <v>176</v>
      </c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0"/>
      <c r="S2" s="14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dcterms:created xsi:type="dcterms:W3CDTF">2020-01-31T01:04:26Z</dcterms:created>
  <dcterms:modified xsi:type="dcterms:W3CDTF">2023-05-15T09:45:38Z</dcterms:modified>
</cp:coreProperties>
</file>