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ob_b\Pictures\"/>
    </mc:Choice>
  </mc:AlternateContent>
  <xr:revisionPtr revIDLastSave="0" documentId="8_{DA4CE7B4-4C62-448B-AAFB-BBA3B7911B0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<sst xmlns="http://schemas.openxmlformats.org/spreadsheetml/2006/main" count="830" uniqueCount="278">
  <si>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</si>
  <si>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</si>
  <si>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</si>
  <si>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</si>
  <si>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</si>
  <si>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</si>
  <si>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</si>
  <si>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</si>
  <si>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</si>
  <si>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</si>
  <si>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</si>
  <si>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</si>
  <si>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</si>
  <si>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</si>
  <si>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</si>
  <si>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</si>
  <si>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</si>
  <si>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</si>
  <si>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</si>
  <si>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</si>
  <si>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</si>
  <si>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</si>
  <si>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</si>
  <si>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</si>
  <si>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</si>
  <si>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</si>
  <si>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</si>
  <si>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</si>
  <si>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</si>
  <si>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</si>
  <si>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</si>
  <si>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</si>
  <si>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</si>
  <si>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</si>
  <si>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</si>
  <si>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</si>
  <si>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</si>
  <si>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</si>
  <si>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</si>
  <si>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</si>
  <si>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</si>
  <si>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</si>
  <si>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</si>
  <si>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</si>
  <si>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</si>
  <si>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</si>
  <si>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</si>
  <si>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</si>
  <si>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</si>
  <si>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</si>
  <si>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</si>
  <si>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</si>
  <si>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</si>
  <si>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</si>
  <si>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</si>
  <si>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</si>
  <si>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</si>
  <si>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</si>
  <si>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</si>
  <si>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</si>
  <si>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</si>
  <si>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</si>
  <si>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</si>
  <si>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</si>
  <si>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</si>
  <si>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</si>
  <si>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</si>
  <si>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</si>
  <si>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</si>
  <si>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</si>
  <si>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</si>
  <si>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</si>
  <si>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</si>
  <si>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</si>
  <si>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</si>
  <si>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</si>
  <si>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</si>
  <si>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</si>
  <si>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</si>
  <si>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</si>
  <si>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</si>
  <si>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</si>
  <si>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</si>
  <si>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</si>
  <si>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</si>
  <si>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</si>
  <si>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</si>
  <si>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</si>
  <si>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</si>
  <si>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</si>
  <si>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</si>
  <si>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</si>
  <si>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</si>
  <si>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</si>
  <si>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</si>
  <si>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</si>
  <si>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</si>
  <si>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</si>
  <si>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</si>
  <si>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</si>
  <si>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</si>
  <si>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</si>
  <si>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</si>
  <si>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</si>
  <si>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</si>
  <si>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</si>
  <si>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</si>
  <si>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</si>
  <si>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</si>
  <si>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</si>
  <si>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</si>
  <si>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</si>
  <si>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</si>
  <si>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</si>
  <si>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</si>
  <si>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</si>
  <si>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</si>
  <si>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</si>
  <si>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</si>
  <si>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</si>
  <si>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</si>
  <si>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</si>
  <si>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</si>
  <si>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</si>
  <si>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</si>
  <si>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</si>
  <si>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</si>
  <si>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</si>
  <si>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</si>
  <si>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</si>
  <si>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</si>
  <si>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</si>
  <si>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</si>
  <si>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</si>
  <si>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</si>
  <si>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</si>
  <si>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</si>
  <si>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</si>
  <si>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</si>
  <si>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</si>
  <si>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</si>
  <si>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</si>
  <si>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</si>
  <si>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</si>
  <si>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</si>
  <si>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</si>
  <si>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</si>
  <si>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</si>
  <si>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</si>
  <si>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</si>
  <si>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</si>
  <si>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</si>
  <si>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</si>
  <si>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</si>
  <si>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</si>
  <si>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</si>
  <si>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</si>
  <si>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</si>
  <si>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</si>
  <si>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</si>
  <si>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</si>
  <si>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</si>
  <si>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</si>
  <si>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</si>
  <si>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</si>
  <si>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</si>
  <si>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</si>
  <si>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</si>
  <si>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</si>
  <si>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</si>
  <si>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</si>
  <si>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</si>
  <si>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</si>
  <si>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</si>
  <si>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</si>
  <si>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</si>
  <si>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</si>
  <si>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</si>
  <si>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</si>
  <si>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</si>
  <si>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</si>
  <si>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</si>
  <si>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</si>
  <si>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</si>
  <si>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</si>
  <si>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</si>
  <si>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</si>
  <si>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</si>
  <si>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</si>
  <si>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</si>
  <si>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</si>
  <si>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</si>
  <si>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</si>
  <si>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</si>
  <si>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</si>
  <si>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</si>
  <si>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</si>
  <si>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</si>
  <si>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</si>
  <si>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</si>
  <si>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</si>
  <si>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</si>
  <si>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</si>
  <si>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</si>
  <si>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</si>
  <si>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</si>
  <si>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</si>
  <si>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</si>
  <si>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</si>
  <si>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</si>
  <si>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</si>
  <si>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</si>
  <si>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</si>
  <si>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</si>
  <si>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</si>
  <si>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</si>
  <si>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</si>
  <si>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</si>
  <si>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</si>
  <si>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</si>
  <si>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</si>
  <si>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</si>
  <si>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</si>
  <si>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</si>
  <si>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</si>
  <si>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</si>
  <si>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</si>
  <si>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</si>
  <si>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</si>
  <si>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</si>
  <si>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</si>
  <si>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</si>
  <si>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</si>
  <si>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</si>
  <si>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</si>
  <si>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</si>
  <si>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</si>
  <si>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</si>
  <si>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</si>
  <si>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</si>
  <si>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</si>
  <si>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</si>
  <si>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</si>
  <si>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</si>
  <si>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</si>
  <si>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</si>
  <si>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</si>
  <si>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</si>
  <si>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</si>
  <si>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</si>
  <si>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</si>
  <si>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</si>
  <si>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</si>
  <si>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</si>
  <si>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</si>
  <si>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</si>
  <si>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</si>
  <si>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</si>
  <si>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</si>
  <si>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</si>
  <si>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</si>
  <si>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</si>
  <si>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</si>
  <si>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</si>
  <si>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</si>
  <si>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</si>
  <si>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</si>
  <si>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</si>
  <si>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</si>
  <si>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</si>
  <si>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Barna Cabinets</t>
  </si>
  <si>
    <t>rob@barnacabinets.com.au</t>
  </si>
  <si>
    <t>Hammer</t>
  </si>
  <si>
    <t>White Mel</t>
  </si>
  <si>
    <t>1/20 Superior Drive Dandenong South</t>
  </si>
  <si>
    <t>Door sits up 20mm no bottom</t>
  </si>
  <si>
    <t>Door sits down 80mm</t>
  </si>
  <si>
    <t>Adj 300mm down from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</si>
</sst>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  <xf numFmtId="0" fontId="6" fillId="3" borderId="2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ob@barnacabinet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44" zoomScale="98" zoomScaleNormal="98" workbookViewId="0">
      <selection activeCell="D43" sqref="D43:F43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423006479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45091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85">
        <v>45098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 t="s">
        <v>273</v>
      </c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274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E28DCCEF-CF0A-4C3F-AAEB-04C90FBD9A5F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5" workbookViewId="0">
      <selection activeCell="P9" sqref="P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5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8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69</v>
      </c>
      <c r="D5" s="36">
        <v>1</v>
      </c>
      <c r="E5" s="37">
        <v>2100</v>
      </c>
      <c r="F5" s="37">
        <v>482</v>
      </c>
      <c r="G5" s="37">
        <v>670</v>
      </c>
      <c r="H5" s="33"/>
      <c r="I5" s="33"/>
      <c r="J5" s="99">
        <v>1</v>
      </c>
      <c r="K5" s="99" t="str">
        <f>VLOOKUP(C5, Codes!$D$4:$E$59, 2, FALSE)</f>
        <v>Y</v>
      </c>
      <c r="L5" s="36" t="s">
        <v>3</v>
      </c>
      <c r="M5" s="98">
        <v>2180</v>
      </c>
      <c r="N5" s="98">
        <v>479</v>
      </c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276</v>
      </c>
      <c r="Z5" s="104" t="s">
        <v>277</v>
      </c>
    </row>
    <row r="6" spans="1:26" x14ac:dyDescent="0.25">
      <c r="A6" s="112">
        <v>2</v>
      </c>
      <c r="B6" s="34"/>
      <c r="C6" s="35" t="s">
        <v>81</v>
      </c>
      <c r="D6" s="36">
        <v>1</v>
      </c>
      <c r="E6" s="37">
        <v>950</v>
      </c>
      <c r="F6" s="37">
        <v>686</v>
      </c>
      <c r="G6" s="37">
        <v>670</v>
      </c>
      <c r="H6" s="33"/>
      <c r="I6" s="33"/>
      <c r="J6" s="100" t="s">
        <v>4</v>
      </c>
      <c r="K6" s="99" t="s">
        <v>132</v>
      </c>
      <c r="L6" s="39" t="s">
        <v>3</v>
      </c>
      <c r="M6" s="98">
        <v>927</v>
      </c>
      <c r="N6" s="98">
        <v>683</v>
      </c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275</v>
      </c>
      <c r="Z6" s="95"/>
    </row>
    <row r="7" spans="1:26" x14ac:dyDescent="0.25">
      <c r="A7" s="112">
        <v>3</v>
      </c>
      <c r="B7" s="34"/>
      <c r="C7" s="35" t="s">
        <v>82</v>
      </c>
      <c r="D7" s="36">
        <v>1</v>
      </c>
      <c r="E7" s="37">
        <v>950</v>
      </c>
      <c r="F7" s="37">
        <v>686</v>
      </c>
      <c r="G7" s="37">
        <v>670</v>
      </c>
      <c r="H7" s="33"/>
      <c r="I7" s="33"/>
      <c r="J7" s="100" t="s">
        <v>4</v>
      </c>
      <c r="K7" s="99" t="s">
        <v>132</v>
      </c>
      <c r="L7" s="40" t="s">
        <v>3</v>
      </c>
      <c r="M7" s="98">
        <v>927</v>
      </c>
      <c r="N7" s="98">
        <v>683</v>
      </c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275</v>
      </c>
      <c r="Z7" s="95"/>
    </row>
    <row r="8" spans="1:26" x14ac:dyDescent="0.25">
      <c r="A8" s="112">
        <v>4</v>
      </c>
      <c r="B8" s="34"/>
      <c r="C8" s="35" t="s">
        <v>69</v>
      </c>
      <c r="D8" s="36">
        <v>1</v>
      </c>
      <c r="E8" s="37">
        <v>1250</v>
      </c>
      <c r="F8" s="37">
        <v>686</v>
      </c>
      <c r="G8" s="37">
        <v>670</v>
      </c>
      <c r="H8" s="33"/>
      <c r="I8" s="33"/>
      <c r="J8" s="38">
        <v>1</v>
      </c>
      <c r="K8" s="99" t="str">
        <f>VLOOKUP(C8, Codes!$D$4:$E$59, 2, FALSE)</f>
        <v>Y</v>
      </c>
      <c r="L8" s="40" t="s">
        <v>3</v>
      </c>
      <c r="M8" s="98">
        <v>1250</v>
      </c>
      <c r="N8" s="98">
        <v>683</v>
      </c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104" t="s">
        <v>277</v>
      </c>
    </row>
    <row r="9" spans="1:26" x14ac:dyDescent="0.25">
      <c r="A9" s="112">
        <v>5</v>
      </c>
      <c r="B9" s="34"/>
      <c r="C9" s="35" t="s">
        <v>70</v>
      </c>
      <c r="D9" s="36">
        <v>1</v>
      </c>
      <c r="E9" s="37">
        <v>1250</v>
      </c>
      <c r="F9" s="37">
        <v>686</v>
      </c>
      <c r="G9" s="37">
        <v>670</v>
      </c>
      <c r="H9" s="33"/>
      <c r="I9" s="33"/>
      <c r="J9" s="38">
        <v>1</v>
      </c>
      <c r="K9" s="99" t="str">
        <f>VLOOKUP(C9, Codes!$D$4:$E$59, 2, FALSE)</f>
        <v>Y</v>
      </c>
      <c r="L9" s="287" t="s">
        <v>3</v>
      </c>
      <c r="M9" s="98">
        <v>1250</v>
      </c>
      <c r="N9" s="98">
        <v>683</v>
      </c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 t="s">
        <v>277</v>
      </c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8" sqref="G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5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3</v>
      </c>
      <c r="D5" s="12" t="s">
        <v>72</v>
      </c>
      <c r="E5" s="84">
        <v>1</v>
      </c>
      <c r="F5" s="12">
        <v>2180</v>
      </c>
      <c r="G5" s="12">
        <v>100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3</v>
      </c>
      <c r="D6" s="12" t="s">
        <v>71</v>
      </c>
      <c r="E6" s="84">
        <v>1</v>
      </c>
      <c r="F6" s="12">
        <v>100</v>
      </c>
      <c r="G6" s="12">
        <v>502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3</v>
      </c>
      <c r="D7" s="12" t="s">
        <v>72</v>
      </c>
      <c r="E7" s="85">
        <v>1</v>
      </c>
      <c r="F7" s="12">
        <v>2200</v>
      </c>
      <c r="G7" s="12">
        <v>690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3</v>
      </c>
      <c r="D8" s="12" t="s">
        <v>73</v>
      </c>
      <c r="E8" s="85">
        <v>2</v>
      </c>
      <c r="F8" s="12">
        <v>650</v>
      </c>
      <c r="G8" s="12">
        <v>654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cp:lastPrinted>2020-08-13T10:21:31Z</cp:lastPrinted>
  <dcterms:created xsi:type="dcterms:W3CDTF">2020-01-31T01:04:26Z</dcterms:created>
  <dcterms:modified xsi:type="dcterms:W3CDTF">2023-06-14T03:47:53Z</dcterms:modified>
</cp:coreProperties>
</file>