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0" documentId="8_{786EBF47-EFDA-433A-8C69-F9B6DA754983}" xr6:coauthVersionLast="47" xr6:coauthVersionMax="47" xr10:uidLastSave="{00000000-0000-0000-0000-000000000000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<sst xmlns="http://schemas.openxmlformats.org/spreadsheetml/2006/main" count="833" uniqueCount="281">
  <si>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</si>
  <si>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</si>
  <si>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</si>
  <si>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</si>
  <si>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</si>
  <si>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</si>
  <si>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</si>
  <si>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</si>
  <si>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</si>
  <si>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</si>
  <si>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</si>
  <si>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</si>
  <si>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</si>
  <si>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</si>
  <si>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</si>
  <si>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</si>
  <si>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</si>
  <si>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</si>
  <si>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</si>
  <si>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</si>
  <si>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</si>
  <si>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</si>
  <si>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</si>
  <si>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</si>
  <si>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</si>
  <si>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</si>
  <si>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</si>
  <si>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</si>
  <si>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</si>
  <si>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</si>
  <si>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</si>
  <si>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</si>
  <si>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</si>
  <si>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</si>
  <si>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</si>
  <si>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</si>
  <si>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</si>
  <si>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</si>
  <si>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</si>
  <si>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</si>
  <si>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</si>
  <si>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</si>
  <si>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</si>
  <si>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</si>
  <si>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</si>
  <si>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</si>
  <si>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</si>
  <si>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</si>
  <si>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</si>
  <si>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</si>
  <si>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</si>
  <si>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</si>
  <si>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</si>
  <si>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</si>
  <si>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</si>
  <si>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</si>
  <si>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</si>
  <si>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</si>
  <si>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</si>
  <si>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</si>
  <si>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</si>
  <si>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</si>
  <si>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</si>
  <si>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</si>
  <si>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</si>
  <si>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</si>
  <si>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</si>
  <si>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</si>
  <si>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</si>
  <si>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</si>
  <si>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</si>
  <si>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</si>
  <si>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</si>
  <si>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</si>
  <si>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</si>
  <si>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</si>
  <si>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</si>
  <si>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</si>
  <si>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</si>
  <si>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</si>
  <si>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</si>
  <si>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</si>
  <si>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</si>
  <si>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</si>
  <si>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</si>
  <si>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</si>
  <si>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</si>
  <si>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</si>
  <si>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</si>
  <si>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</si>
  <si>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</si>
  <si>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</si>
  <si>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</si>
  <si>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</si>
  <si>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</si>
  <si>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</si>
  <si>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</si>
  <si>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</si>
  <si>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</si>
  <si>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</si>
  <si>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</si>
  <si>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</si>
  <si>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</si>
  <si>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</si>
  <si>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</si>
  <si>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</si>
  <si>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</si>
  <si>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</si>
  <si>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</si>
  <si>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</si>
  <si>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</si>
  <si>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</si>
  <si>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</si>
  <si>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</si>
  <si>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</si>
  <si>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</si>
  <si>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</si>
  <si>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</si>
  <si>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</si>
  <si>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</si>
  <si>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</si>
  <si>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</si>
  <si>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</si>
  <si>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</si>
  <si>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</si>
  <si>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</si>
  <si>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</si>
  <si>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</si>
  <si>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</si>
  <si>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</si>
  <si>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</si>
  <si>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</si>
  <si>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</si>
  <si>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</si>
  <si>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</si>
  <si>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</si>
  <si>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</si>
  <si>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</si>
  <si>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</si>
  <si>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</si>
  <si>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</si>
  <si>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</si>
  <si>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</si>
  <si>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</si>
  <si>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</si>
  <si>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</si>
  <si>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</si>
  <si>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</si>
  <si>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</si>
  <si>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</si>
  <si>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</si>
  <si>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</si>
  <si>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</si>
  <si>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</si>
  <si>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</si>
  <si>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</si>
  <si>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</si>
  <si>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</si>
  <si>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</si>
  <si>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</si>
  <si>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</si>
  <si>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</si>
  <si>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</si>
  <si>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</si>
  <si>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</si>
  <si>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</si>
  <si>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</si>
  <si>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</si>
  <si>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</si>
  <si>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</si>
  <si>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</si>
  <si>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</si>
  <si>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</si>
  <si>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</si>
  <si>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</si>
  <si>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</si>
  <si>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</si>
  <si>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</si>
  <si>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</si>
  <si>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</si>
  <si>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</si>
  <si>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</si>
  <si>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</si>
  <si>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</si>
  <si>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</si>
  <si>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</si>
  <si>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</si>
  <si>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</si>
  <si>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</si>
  <si>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</si>
  <si>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</si>
  <si>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</si>
  <si>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</si>
  <si>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</si>
  <si>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</si>
  <si>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</si>
  <si>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</si>
  <si>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</si>
  <si>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</si>
  <si>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</si>
  <si>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</si>
  <si>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</si>
  <si>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</si>
  <si>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</si>
  <si>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</si>
  <si>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</si>
  <si>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</si>
  <si>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</si>
  <si>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</si>
  <si>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</si>
  <si>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</si>
  <si>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</si>
  <si>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</si>
  <si>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</si>
  <si>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</si>
  <si>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</si>
  <si>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</si>
  <si>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</si>
  <si>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</si>
  <si>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</si>
  <si>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</si>
  <si>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</si>
  <si>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</si>
  <si>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</si>
  <si>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</si>
  <si>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</si>
  <si>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</si>
  <si>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</si>
  <si>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</si>
  <si>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</si>
  <si>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</si>
  <si>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</si>
  <si>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</si>
  <si>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</si>
  <si>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</si>
  <si>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</si>
  <si>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</si>
  <si>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</si>
  <si>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</si>
  <si>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</si>
  <si>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</si>
  <si>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</si>
  <si>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</si>
  <si>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</si>
  <si>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</si>
  <si>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</si>
  <si>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</si>
  <si>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</si>
  <si>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</si>
  <si>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</si>
  <si>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</si>
  <si>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</si>
  <si>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</si>
  <si>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</si>
  <si>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</si>
  <si>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</si>
  <si>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</si>
  <si>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</si>
  <si>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</si>
  <si>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</si>
  <si>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</si>
  <si>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</si>
  <si>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</si>
  <si>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</si>
  <si>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</si>
  <si>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</si>
  <si>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</si>
  <si>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</si>
  <si>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</si>
  <si>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</si>
  <si>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Info@davidserapigliacabinetry.com.au</t>
  </si>
  <si>
    <t>David Serapiglia</t>
  </si>
  <si>
    <t>Frankston south</t>
  </si>
  <si>
    <t>19/7/2023</t>
  </si>
  <si>
    <t>hinge hole plates on the Right</t>
  </si>
  <si>
    <t>hinge hole plates on both sides</t>
  </si>
  <si>
    <t>4 hinge holes on the right hand side</t>
  </si>
  <si>
    <t>Fixed shelf 310 high from the inside bottom shelf.</t>
  </si>
  <si>
    <t>4 hinge hole plates on the left hand side</t>
  </si>
  <si>
    <t>hettic atira runners. 420 long 70 high</t>
  </si>
  <si>
    <t>650 high fixed shelf from the bottom. No bottom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</si>
</sst>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mailto:Info@davidserapigliacabinetry.com.au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1" zoomScale="98" zoomScaleNormal="98" workbookViewId="0">
      <selection activeCell="B17" sqref="B17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4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5">
      <c r="A6" s="92" t="s">
        <v>198</v>
      </c>
      <c r="B6" s="211" t="s">
        <v>271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5">
      <c r="A7" s="52" t="s">
        <v>199</v>
      </c>
      <c r="B7" s="208">
        <v>406073334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5">
      <c r="A8" s="52" t="s">
        <v>200</v>
      </c>
      <c r="B8" s="211" t="s">
        <v>270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5">
      <c r="A10" s="52" t="s">
        <v>202</v>
      </c>
      <c r="B10" s="285">
        <v>45237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4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3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3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49999999999999" customHeight="1" x14ac:dyDescent="0.3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49999999999999" customHeight="1" thickBot="1" x14ac:dyDescent="0.4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6" r:id="rId1" display="Info@davidserapigliacabinetry.com.au" xr:uid="{23AC80A6-4F79-4869-85F8-7FEA3739764D}"/>
    <hyperlink ref="B8" r:id="rId2" xr:uid="{B2FD88CA-BC1A-46F5-AAD5-A34737FC84E4}"/>
  </hyperlinks>
  <pageMargins left="0.15" right="0.15" top="0.15" bottom="0.15" header="0" footer="0"/>
  <pageSetup paperSize="9" scale="76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3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4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5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6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7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8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9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0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1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2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3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4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5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6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7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8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9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0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1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" workbookViewId="0">
      <selection activeCell="Z8" sqref="Z8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40" t="s">
        <v>186</v>
      </c>
      <c r="B1" s="241"/>
      <c r="C1" s="105" t="s">
        <v>187</v>
      </c>
      <c r="D1" s="106">
        <f>SUM(D5:D47)</f>
        <v>8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5" x14ac:dyDescent="0.35">
      <c r="A5" s="112">
        <v>1</v>
      </c>
      <c r="B5" s="34"/>
      <c r="C5" s="35" t="s">
        <v>22</v>
      </c>
      <c r="D5" s="36">
        <v>1</v>
      </c>
      <c r="E5" s="37">
        <v>730</v>
      </c>
      <c r="F5" s="37">
        <v>137</v>
      </c>
      <c r="G5" s="37">
        <v>475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14.5" x14ac:dyDescent="0.35">
      <c r="A6" s="112">
        <v>2</v>
      </c>
      <c r="B6" s="34"/>
      <c r="C6" s="35" t="s">
        <v>24</v>
      </c>
      <c r="D6" s="36">
        <v>1</v>
      </c>
      <c r="E6" s="37">
        <v>360</v>
      </c>
      <c r="F6" s="37">
        <v>900</v>
      </c>
      <c r="G6" s="37">
        <v>580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275</v>
      </c>
      <c r="Z6" s="95"/>
    </row>
    <row r="7" spans="1:26" ht="29" x14ac:dyDescent="0.35">
      <c r="A7" s="112">
        <v>3</v>
      </c>
      <c r="B7" s="34"/>
      <c r="C7" s="35" t="s">
        <v>22</v>
      </c>
      <c r="D7" s="36">
        <v>1</v>
      </c>
      <c r="E7" s="37">
        <v>1980</v>
      </c>
      <c r="F7" s="37">
        <v>405</v>
      </c>
      <c r="G7" s="37">
        <v>580</v>
      </c>
      <c r="H7" s="33"/>
      <c r="I7" s="33"/>
      <c r="J7" s="100" t="s">
        <v>4</v>
      </c>
      <c r="K7" s="99" t="str">
        <f>VLOOKUP(C7, Codes!$D$4:$E$59, 2, FALSE)</f>
        <v>Y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276</v>
      </c>
      <c r="Z7" s="95" t="s">
        <v>277</v>
      </c>
    </row>
    <row r="8" spans="1:26" ht="29" x14ac:dyDescent="0.35">
      <c r="A8" s="112">
        <v>4</v>
      </c>
      <c r="B8" s="34"/>
      <c r="C8" s="35" t="s">
        <v>22</v>
      </c>
      <c r="D8" s="36">
        <v>1</v>
      </c>
      <c r="E8" s="37">
        <v>1980</v>
      </c>
      <c r="F8" s="37">
        <v>405</v>
      </c>
      <c r="G8" s="37">
        <v>580</v>
      </c>
      <c r="H8" s="33"/>
      <c r="I8" s="33"/>
      <c r="J8" s="38">
        <v>4</v>
      </c>
      <c r="K8" s="99" t="str">
        <f>VLOOKUP(C8, Codes!$D$4:$E$59, 2, FALSE)</f>
        <v>Y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278</v>
      </c>
      <c r="Z8" s="95" t="s">
        <v>280</v>
      </c>
    </row>
    <row r="9" spans="1:26" ht="14.5" x14ac:dyDescent="0.35">
      <c r="A9" s="112">
        <v>5</v>
      </c>
      <c r="B9" s="34"/>
      <c r="C9" s="35" t="s">
        <v>22</v>
      </c>
      <c r="D9" s="36">
        <v>1</v>
      </c>
      <c r="E9" s="37">
        <v>1950</v>
      </c>
      <c r="F9" s="37">
        <v>800</v>
      </c>
      <c r="G9" s="37">
        <v>270</v>
      </c>
      <c r="H9" s="33"/>
      <c r="I9" s="33"/>
      <c r="J9" s="38">
        <v>5</v>
      </c>
      <c r="K9" s="99" t="str">
        <f>VLOOKUP(C9, Codes!$D$4:$E$59, 2, FALSE)</f>
        <v>Y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5" x14ac:dyDescent="0.3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5" x14ac:dyDescent="0.3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5" x14ac:dyDescent="0.3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5" x14ac:dyDescent="0.3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5" x14ac:dyDescent="0.3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5" x14ac:dyDescent="0.3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29" x14ac:dyDescent="0.35">
      <c r="A33" s="113">
        <v>1</v>
      </c>
      <c r="B33" s="8"/>
      <c r="C33" s="11" t="s">
        <v>17</v>
      </c>
      <c r="D33" s="16">
        <v>3</v>
      </c>
      <c r="E33" s="4">
        <v>480</v>
      </c>
      <c r="F33" s="4">
        <v>535</v>
      </c>
      <c r="G33" s="4">
        <v>490</v>
      </c>
      <c r="H33" s="99" t="s">
        <v>5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 t="s">
        <v>279</v>
      </c>
      <c r="Z33" s="104"/>
    </row>
    <row r="34" spans="1:26" ht="14.5" x14ac:dyDescent="0.3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5" x14ac:dyDescent="0.3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5" x14ac:dyDescent="0.3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ht="14.5" x14ac:dyDescent="0.3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ht="14.5" x14ac:dyDescent="0.3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2023-07-11T01:55:47Z</dcterms:modified>
</cp:coreProperties>
</file>