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EEF9E4AA-EC3E-44A9-96D0-3694C9CC731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<sst xmlns="http://schemas.openxmlformats.org/spreadsheetml/2006/main" count="781" uniqueCount="279">
  <si>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</si>
  <si>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</si>
  <si>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</si>
  <si>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</si>
  <si>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</si>
  <si>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</si>
  <si>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</si>
  <si>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</si>
  <si>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</si>
  <si>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</si>
  <si>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</si>
  <si>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</si>
  <si>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</si>
  <si>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</si>
  <si>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</si>
  <si>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</si>
  <si>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</si>
  <si>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</si>
  <si>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</si>
  <si>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</si>
  <si>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</si>
  <si>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</si>
  <si>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</si>
  <si>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</si>
  <si>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</si>
  <si>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</si>
  <si>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</si>
  <si>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</si>
  <si>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</si>
  <si>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</si>
  <si>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</si>
  <si>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</si>
  <si>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</si>
  <si>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</si>
  <si>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</si>
  <si>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</si>
  <si>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</si>
  <si>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</si>
  <si>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</si>
  <si>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</si>
  <si>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</si>
  <si>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</si>
  <si>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</si>
  <si>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</si>
  <si>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</si>
  <si>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</si>
  <si>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</si>
  <si>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</si>
  <si>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</si>
  <si>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</si>
  <si>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</si>
  <si>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</si>
  <si>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</si>
  <si>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</si>
  <si>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</si>
  <si>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</si>
  <si>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</si>
  <si>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</si>
  <si>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</si>
  <si>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</si>
  <si>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</si>
  <si>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</si>
  <si>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</si>
  <si>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</si>
  <si>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</si>
  <si>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</si>
  <si>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</si>
  <si>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</si>
  <si>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</si>
  <si>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</si>
  <si>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</si>
  <si>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</si>
  <si>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</si>
  <si>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</si>
  <si>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</si>
  <si>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</si>
  <si>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</si>
  <si>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</si>
  <si>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</si>
  <si>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</si>
  <si>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</si>
  <si>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</si>
  <si>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</si>
  <si>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</si>
  <si>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</si>
  <si>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</si>
  <si>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</si>
  <si>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</si>
  <si>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</si>
  <si>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</si>
  <si>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</si>
  <si>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</si>
  <si>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</si>
  <si>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</si>
  <si>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</si>
  <si>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</si>
  <si>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</si>
  <si>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</si>
  <si>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</si>
  <si>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</si>
  <si>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</si>
  <si>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</si>
  <si>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</si>
  <si>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</si>
  <si>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</si>
  <si>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</si>
  <si>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</si>
  <si>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</si>
  <si>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</si>
  <si>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</si>
  <si>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</si>
  <si>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</si>
  <si>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</si>
  <si>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</si>
  <si>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</si>
  <si>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</si>
  <si>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</si>
  <si>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</si>
  <si>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</si>
  <si>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</si>
  <si>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</si>
  <si>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</si>
  <si>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</si>
  <si>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</si>
  <si>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</si>
  <si>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</si>
  <si>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</si>
  <si>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</si>
  <si>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</si>
  <si>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</si>
  <si>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</si>
  <si>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</si>
  <si>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</si>
  <si>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</si>
  <si>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</si>
  <si>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</si>
  <si>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</si>
  <si>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</si>
  <si>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</si>
  <si>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</si>
  <si>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</si>
  <si>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</si>
  <si>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</si>
  <si>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</si>
  <si>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</si>
  <si>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</si>
  <si>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</si>
  <si>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</si>
  <si>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</si>
  <si>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</si>
  <si>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</si>
  <si>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</si>
  <si>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</si>
  <si>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</si>
  <si>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</si>
  <si>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</si>
  <si>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</si>
  <si>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</si>
  <si>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</si>
  <si>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</si>
  <si>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</si>
  <si>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</si>
  <si>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</si>
  <si>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</si>
  <si>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</si>
  <si>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</si>
  <si>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</si>
  <si>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</si>
  <si>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</si>
  <si>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</si>
  <si>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</si>
  <si>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</si>
  <si>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</si>
  <si>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</si>
  <si>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</si>
  <si>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</si>
  <si>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</si>
  <si>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</si>
  <si>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</si>
  <si>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</si>
  <si>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</si>
  <si>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</si>
  <si>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</si>
  <si>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</si>
  <si>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</si>
  <si>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</si>
  <si>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</si>
  <si>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</si>
  <si>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</si>
  <si>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</si>
  <si>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</si>
  <si>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</si>
  <si>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</si>
  <si>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</si>
  <si>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</si>
  <si>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</si>
  <si>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</si>
  <si>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</si>
  <si>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</si>
  <si>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</si>
  <si>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</si>
  <si>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</si>
  <si>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</si>
  <si>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</si>
  <si>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</si>
  <si>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</si>
  <si>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</si>
  <si>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</si>
  <si>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</si>
  <si>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</si>
  <si>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</si>
  <si>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</si>
  <si>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</si>
  <si>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</si>
  <si>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</si>
  <si>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</si>
  <si>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</si>
  <si>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</si>
  <si>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</si>
  <si>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</si>
  <si>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</si>
  <si>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</si>
  <si>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</si>
  <si>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</si>
  <si>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</si>
  <si>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</si>
  <si>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</si>
  <si>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</si>
  <si>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</si>
  <si>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</si>
  <si>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</si>
  <si>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</si>
  <si>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</si>
  <si>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</si>
  <si>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</si>
  <si>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</si>
  <si>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</si>
  <si>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</si>
  <si>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</si>
  <si>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</si>
  <si>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</si>
  <si>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</si>
  <si>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</si>
  <si>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</si>
  <si>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</si>
  <si>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</si>
  <si>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</si>
  <si>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</si>
  <si>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</si>
  <si>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</si>
  <si>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</si>
  <si>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</si>
  <si>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</si>
  <si>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</si>
  <si>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</si>
  <si>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</si>
  <si>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</si>
  <si>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</si>
  <si>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</si>
  <si>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</si>
  <si>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</si>
  <si>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</si>
  <si>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</si>
  <si>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</si>
  <si>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</si>
  <si>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</si>
  <si>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</si>
  <si>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</si>
  <si>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</si>
  <si>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</si>
  <si>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</si>
  <si>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</si>
  <si>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</si>
  <si>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Barker &amp; Williams</t>
  </si>
  <si>
    <t>1x fixed @ 735</t>
  </si>
  <si>
    <t>matrix box s</t>
  </si>
  <si>
    <t>ETN 600L-1</t>
  </si>
  <si>
    <t>will drill hinge holes on site</t>
  </si>
  <si>
    <t>no hinge holes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</si>
</sst>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12">
        <v>45174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12">
        <v>45191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AACCACB9-090B-42B9-B686-4DC4DA2976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9" workbookViewId="0">
      <selection activeCell="P19" sqref="P19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20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ht="30" x14ac:dyDescent="0.25">
      <c r="A5" s="112">
        <v>1</v>
      </c>
      <c r="B5" s="34"/>
      <c r="C5" s="35" t="s">
        <v>32</v>
      </c>
      <c r="D5" s="36">
        <v>2</v>
      </c>
      <c r="E5" s="37">
        <v>2170</v>
      </c>
      <c r="F5" s="37">
        <v>600</v>
      </c>
      <c r="G5" s="37">
        <v>280</v>
      </c>
      <c r="H5" s="33"/>
      <c r="I5" s="33"/>
      <c r="J5" s="99">
        <v>5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>
        <v>575</v>
      </c>
      <c r="R5" s="38">
        <v>1150</v>
      </c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91</v>
      </c>
      <c r="D6" s="36">
        <v>1</v>
      </c>
      <c r="E6" s="37">
        <v>665</v>
      </c>
      <c r="F6" s="37">
        <v>378</v>
      </c>
      <c r="G6" s="37">
        <v>280</v>
      </c>
      <c r="H6" s="33"/>
      <c r="I6" s="33"/>
      <c r="J6" s="100">
        <v>1</v>
      </c>
      <c r="K6" s="99" t="str">
        <f>VLOOKUP(C6, Codes!$D$4:$E$59, 2, FALSE)</f>
        <v>Y</v>
      </c>
      <c r="L6" s="39" t="s">
        <v>28</v>
      </c>
      <c r="M6" s="98"/>
      <c r="N6" s="98"/>
      <c r="O6" s="38">
        <v>100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ht="30" x14ac:dyDescent="0.25">
      <c r="A7" s="112">
        <v>3</v>
      </c>
      <c r="B7" s="34"/>
      <c r="C7" s="35" t="s">
        <v>23</v>
      </c>
      <c r="D7" s="36">
        <v>1</v>
      </c>
      <c r="E7" s="37">
        <v>665</v>
      </c>
      <c r="F7" s="37">
        <v>756</v>
      </c>
      <c r="G7" s="37">
        <v>280</v>
      </c>
      <c r="H7" s="33"/>
      <c r="I7" s="33"/>
      <c r="J7" s="100">
        <v>1</v>
      </c>
      <c r="K7" s="99" t="str">
        <f>VLOOKUP(C7, Codes!$D$4:$E$59, 2, FALSE)</f>
        <v>Y</v>
      </c>
      <c r="L7" s="40" t="s">
        <v>28</v>
      </c>
      <c r="M7" s="98"/>
      <c r="N7" s="98"/>
      <c r="O7" s="38">
        <v>100</v>
      </c>
      <c r="P7" s="38">
        <v>100</v>
      </c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ht="30" x14ac:dyDescent="0.25">
      <c r="A8" s="112">
        <v>4</v>
      </c>
      <c r="B8" s="34"/>
      <c r="C8" s="35" t="s">
        <v>94</v>
      </c>
      <c r="D8" s="36">
        <v>1</v>
      </c>
      <c r="E8" s="37">
        <v>665</v>
      </c>
      <c r="F8" s="37">
        <v>595</v>
      </c>
      <c r="G8" s="37">
        <v>595</v>
      </c>
      <c r="H8" s="33">
        <v>280</v>
      </c>
      <c r="I8" s="33">
        <v>410</v>
      </c>
      <c r="J8" s="38">
        <v>1</v>
      </c>
      <c r="K8" s="99" t="str">
        <f>VLOOKUP(C8, Codes!$D$4:$E$59, 2, FALSE)</f>
        <v>Y</v>
      </c>
      <c r="L8" s="40" t="s">
        <v>28</v>
      </c>
      <c r="M8" s="98"/>
      <c r="N8" s="98"/>
      <c r="O8" s="38">
        <v>100</v>
      </c>
      <c r="P8" s="38">
        <v>100</v>
      </c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ht="30" x14ac:dyDescent="0.25">
      <c r="A9" s="112">
        <v>5</v>
      </c>
      <c r="B9" s="34"/>
      <c r="C9" s="35" t="s">
        <v>23</v>
      </c>
      <c r="D9" s="36">
        <v>1</v>
      </c>
      <c r="E9" s="37">
        <v>665</v>
      </c>
      <c r="F9" s="37">
        <v>575</v>
      </c>
      <c r="G9" s="37">
        <v>410</v>
      </c>
      <c r="H9" s="33"/>
      <c r="I9" s="33"/>
      <c r="J9" s="38">
        <v>1</v>
      </c>
      <c r="K9" s="99" t="str">
        <f>VLOOKUP(C9, Codes!$D$4:$E$59, 2, FALSE)</f>
        <v>Y</v>
      </c>
      <c r="L9" s="40" t="s">
        <v>28</v>
      </c>
      <c r="M9" s="98"/>
      <c r="N9" s="98"/>
      <c r="O9" s="38">
        <v>100</v>
      </c>
      <c r="P9" s="38">
        <v>100</v>
      </c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ht="30" x14ac:dyDescent="0.25">
      <c r="A10" s="112">
        <v>6</v>
      </c>
      <c r="B10" s="34"/>
      <c r="C10" s="35" t="s">
        <v>92</v>
      </c>
      <c r="D10" s="36">
        <v>2</v>
      </c>
      <c r="E10" s="37">
        <v>665</v>
      </c>
      <c r="F10" s="37">
        <v>371</v>
      </c>
      <c r="G10" s="37">
        <v>410</v>
      </c>
      <c r="H10" s="33"/>
      <c r="I10" s="33"/>
      <c r="J10" s="38">
        <v>1</v>
      </c>
      <c r="K10" s="99" t="str">
        <f>VLOOKUP(C10, Codes!$D$4:$E$59, 2, FALSE)</f>
        <v>Y</v>
      </c>
      <c r="L10" s="40" t="s">
        <v>28</v>
      </c>
      <c r="M10" s="98"/>
      <c r="N10" s="98"/>
      <c r="O10" s="38">
        <v>100</v>
      </c>
      <c r="P10" s="38">
        <v>100</v>
      </c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30" x14ac:dyDescent="0.25">
      <c r="A11" s="112">
        <v>7</v>
      </c>
      <c r="B11" s="34"/>
      <c r="C11" s="35" t="s">
        <v>27</v>
      </c>
      <c r="D11" s="36">
        <v>1</v>
      </c>
      <c r="E11" s="37">
        <v>665</v>
      </c>
      <c r="F11" s="37">
        <v>650</v>
      </c>
      <c r="G11" s="37">
        <v>410</v>
      </c>
      <c r="H11" s="33"/>
      <c r="I11" s="33"/>
      <c r="J11" s="38">
        <v>1</v>
      </c>
      <c r="K11" s="99" t="str">
        <f>VLOOKUP(C11, Codes!$D$4:$E$59, 2, FALSE)</f>
        <v>Y</v>
      </c>
      <c r="L11" s="40" t="s">
        <v>28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276</v>
      </c>
      <c r="Z11" s="104" t="s">
        <v>277</v>
      </c>
    </row>
    <row r="12" spans="1:26" ht="30" x14ac:dyDescent="0.25">
      <c r="A12" s="112">
        <v>8</v>
      </c>
      <c r="B12" s="34"/>
      <c r="C12" s="35" t="s">
        <v>2</v>
      </c>
      <c r="D12" s="36">
        <v>1</v>
      </c>
      <c r="E12" s="37">
        <v>735</v>
      </c>
      <c r="F12" s="37">
        <v>1179</v>
      </c>
      <c r="G12" s="37">
        <v>560</v>
      </c>
      <c r="H12" s="33"/>
      <c r="I12" s="33"/>
      <c r="J12" s="38">
        <v>1</v>
      </c>
      <c r="K12" s="99" t="str">
        <f>VLOOKUP(C12, Codes!$D$4:$E$59, 2, FALSE)</f>
        <v>N</v>
      </c>
      <c r="L12" s="40" t="s">
        <v>28</v>
      </c>
      <c r="M12" s="98"/>
      <c r="N12" s="98"/>
      <c r="O12" s="38">
        <v>103</v>
      </c>
      <c r="P12" s="38">
        <v>100</v>
      </c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ht="30" x14ac:dyDescent="0.25">
      <c r="A13" s="112">
        <v>9</v>
      </c>
      <c r="B13" s="34"/>
      <c r="C13" s="35" t="s">
        <v>86</v>
      </c>
      <c r="D13" s="36">
        <v>1</v>
      </c>
      <c r="E13" s="37">
        <v>735</v>
      </c>
      <c r="F13" s="37">
        <v>769</v>
      </c>
      <c r="G13" s="37">
        <v>900</v>
      </c>
      <c r="H13" s="33">
        <v>560</v>
      </c>
      <c r="I13" s="33">
        <v>560</v>
      </c>
      <c r="J13" s="38">
        <v>1</v>
      </c>
      <c r="K13" s="99" t="str">
        <f>VLOOKUP(C13, Codes!$D$4:$E$59, 2, FALSE)</f>
        <v>N</v>
      </c>
      <c r="L13" s="40" t="s">
        <v>28</v>
      </c>
      <c r="M13" s="98"/>
      <c r="N13" s="98"/>
      <c r="O13" s="38">
        <v>103</v>
      </c>
      <c r="P13" s="38">
        <v>100</v>
      </c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ht="30" x14ac:dyDescent="0.25">
      <c r="A14" s="112">
        <v>10</v>
      </c>
      <c r="B14" s="34"/>
      <c r="C14" s="35" t="s">
        <v>2</v>
      </c>
      <c r="D14" s="36">
        <v>1</v>
      </c>
      <c r="E14" s="37">
        <v>735</v>
      </c>
      <c r="F14" s="37">
        <v>715</v>
      </c>
      <c r="G14" s="37">
        <v>560</v>
      </c>
      <c r="H14" s="33"/>
      <c r="I14" s="33"/>
      <c r="J14" s="38">
        <v>1</v>
      </c>
      <c r="K14" s="99" t="str">
        <f>VLOOKUP(C14, Codes!$D$4:$E$59, 2, FALSE)</f>
        <v>N</v>
      </c>
      <c r="L14" s="40" t="s">
        <v>28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 t="s">
        <v>278</v>
      </c>
      <c r="Z14" s="95"/>
    </row>
    <row r="15" spans="1:26" ht="30" x14ac:dyDescent="0.25">
      <c r="A15" s="112">
        <v>11</v>
      </c>
      <c r="B15" s="34"/>
      <c r="C15" s="35" t="s">
        <v>22</v>
      </c>
      <c r="D15" s="36">
        <v>1</v>
      </c>
      <c r="E15" s="37">
        <v>735</v>
      </c>
      <c r="F15" s="37">
        <v>450</v>
      </c>
      <c r="G15" s="37">
        <v>560</v>
      </c>
      <c r="H15" s="33"/>
      <c r="I15" s="33"/>
      <c r="J15" s="38">
        <v>1</v>
      </c>
      <c r="K15" s="99" t="str">
        <f>VLOOKUP(C15, Codes!$D$4:$E$59, 2, FALSE)</f>
        <v>Y</v>
      </c>
      <c r="L15" s="40" t="s">
        <v>28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30" x14ac:dyDescent="0.25">
      <c r="A16" s="112">
        <v>12</v>
      </c>
      <c r="B16" s="34"/>
      <c r="C16" s="35" t="s">
        <v>81</v>
      </c>
      <c r="D16" s="36">
        <v>1</v>
      </c>
      <c r="E16" s="37">
        <v>735</v>
      </c>
      <c r="F16" s="37">
        <v>130</v>
      </c>
      <c r="G16" s="37">
        <v>560</v>
      </c>
      <c r="H16" s="33"/>
      <c r="I16" s="33"/>
      <c r="J16" s="38">
        <v>1</v>
      </c>
      <c r="K16" s="99" t="str">
        <f>VLOOKUP(C16, Codes!$D$4:$E$59, 2, FALSE)</f>
        <v>N</v>
      </c>
      <c r="L16" s="40" t="s">
        <v>28</v>
      </c>
      <c r="M16" s="98"/>
      <c r="N16" s="98"/>
      <c r="O16" s="38">
        <v>103</v>
      </c>
      <c r="P16" s="38">
        <v>100</v>
      </c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30" x14ac:dyDescent="0.25">
      <c r="A17" s="112">
        <v>13</v>
      </c>
      <c r="B17" s="34"/>
      <c r="C17" s="35" t="s">
        <v>2</v>
      </c>
      <c r="D17" s="36">
        <v>1</v>
      </c>
      <c r="E17" s="37">
        <v>735</v>
      </c>
      <c r="F17" s="37">
        <v>1005</v>
      </c>
      <c r="G17" s="37">
        <v>440</v>
      </c>
      <c r="H17" s="33"/>
      <c r="I17" s="33"/>
      <c r="J17" s="38">
        <v>1</v>
      </c>
      <c r="K17" s="99" t="str">
        <f>VLOOKUP(C17, Codes!$D$4:$E$59, 2, FALSE)</f>
        <v>N</v>
      </c>
      <c r="L17" s="40" t="s">
        <v>28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 t="s">
        <v>278</v>
      </c>
      <c r="Z17" s="95"/>
    </row>
    <row r="18" spans="1:26" ht="30" x14ac:dyDescent="0.25">
      <c r="A18" s="112">
        <v>14</v>
      </c>
      <c r="B18" s="33"/>
      <c r="C18" s="35" t="s">
        <v>70</v>
      </c>
      <c r="D18" s="36">
        <v>1</v>
      </c>
      <c r="E18" s="37">
        <v>2170</v>
      </c>
      <c r="F18" s="37">
        <v>580</v>
      </c>
      <c r="G18" s="37">
        <v>580</v>
      </c>
      <c r="H18" s="33"/>
      <c r="I18" s="33"/>
      <c r="J18" s="38">
        <v>1</v>
      </c>
      <c r="K18" s="99" t="str">
        <f>VLOOKUP(C18, Codes!$D$4:$E$59, 2, FALSE)</f>
        <v>Y</v>
      </c>
      <c r="L18" s="40" t="s">
        <v>28</v>
      </c>
      <c r="M18" s="98"/>
      <c r="N18" s="98"/>
      <c r="O18" s="38">
        <v>100</v>
      </c>
      <c r="P18" s="38">
        <v>100</v>
      </c>
      <c r="Q18" s="38">
        <v>575</v>
      </c>
      <c r="R18" s="38">
        <v>1150</v>
      </c>
      <c r="S18" s="38"/>
      <c r="T18" s="156"/>
      <c r="U18" s="156"/>
      <c r="V18" s="156"/>
      <c r="W18" s="156"/>
      <c r="X18" s="156"/>
      <c r="Y18" s="94"/>
      <c r="Z18" s="95"/>
    </row>
    <row r="19" spans="1:26" ht="30" x14ac:dyDescent="0.25">
      <c r="A19" s="112">
        <v>15</v>
      </c>
      <c r="B19" s="33"/>
      <c r="C19" s="35" t="s">
        <v>2</v>
      </c>
      <c r="D19" s="36">
        <v>1</v>
      </c>
      <c r="E19" s="37">
        <v>735</v>
      </c>
      <c r="F19" s="37">
        <v>661</v>
      </c>
      <c r="G19" s="37">
        <v>560</v>
      </c>
      <c r="H19" s="33"/>
      <c r="I19" s="33"/>
      <c r="J19" s="38">
        <v>1</v>
      </c>
      <c r="K19" s="99" t="str">
        <f>VLOOKUP(C19, Codes!$D$4:$E$59, 2, FALSE)</f>
        <v>N</v>
      </c>
      <c r="L19" s="40" t="s">
        <v>28</v>
      </c>
      <c r="M19" s="98"/>
      <c r="N19" s="98"/>
      <c r="O19" s="38">
        <v>103</v>
      </c>
      <c r="P19" s="38">
        <v>100</v>
      </c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ht="30" x14ac:dyDescent="0.25">
      <c r="A33" s="113">
        <v>1</v>
      </c>
      <c r="B33" s="8"/>
      <c r="C33" s="11" t="s">
        <v>15</v>
      </c>
      <c r="D33" s="16">
        <v>2</v>
      </c>
      <c r="E33" s="4">
        <v>735</v>
      </c>
      <c r="F33" s="4">
        <v>550</v>
      </c>
      <c r="G33" s="4">
        <v>430</v>
      </c>
      <c r="H33" s="99" t="str">
        <f>VLOOKUP(C33, Codes!D72:E81, 2, FALSE)</f>
        <v>N</v>
      </c>
      <c r="I33" s="114" t="s">
        <v>28</v>
      </c>
      <c r="J33" s="102"/>
      <c r="K33" s="103">
        <v>364</v>
      </c>
      <c r="L33" s="103">
        <v>365</v>
      </c>
      <c r="M33" s="103"/>
      <c r="N33" s="103"/>
      <c r="O33" s="14">
        <v>199</v>
      </c>
      <c r="P33" s="14">
        <v>199</v>
      </c>
      <c r="Q33" s="14"/>
      <c r="R33" s="21"/>
      <c r="S33" s="96">
        <v>400</v>
      </c>
      <c r="T33" s="159"/>
      <c r="U33" s="159"/>
      <c r="V33" s="159"/>
      <c r="W33" s="159"/>
      <c r="X33" s="159"/>
      <c r="Y33" s="30" t="s">
        <v>275</v>
      </c>
      <c r="Z33" s="104"/>
    </row>
    <row r="34" spans="1:26" ht="30" x14ac:dyDescent="0.25">
      <c r="A34" s="113">
        <v>2</v>
      </c>
      <c r="B34" s="8"/>
      <c r="C34" s="11" t="s">
        <v>19</v>
      </c>
      <c r="D34" s="16">
        <v>1</v>
      </c>
      <c r="E34" s="4">
        <v>735</v>
      </c>
      <c r="F34" s="4">
        <v>400</v>
      </c>
      <c r="G34" s="4">
        <v>440</v>
      </c>
      <c r="H34" s="101" t="s">
        <v>4</v>
      </c>
      <c r="I34" s="114" t="s">
        <v>28</v>
      </c>
      <c r="J34" s="102"/>
      <c r="K34" s="103">
        <v>180</v>
      </c>
      <c r="L34" s="103">
        <v>180</v>
      </c>
      <c r="M34" s="103">
        <v>180</v>
      </c>
      <c r="N34" s="103">
        <v>181</v>
      </c>
      <c r="O34" s="14">
        <v>84</v>
      </c>
      <c r="P34" s="14">
        <v>84</v>
      </c>
      <c r="Q34" s="14">
        <v>84</v>
      </c>
      <c r="R34" s="21">
        <v>84</v>
      </c>
      <c r="S34" s="96">
        <v>400</v>
      </c>
      <c r="T34" s="159"/>
      <c r="U34" s="159"/>
      <c r="V34" s="159"/>
      <c r="W34" s="159"/>
      <c r="X34" s="159"/>
      <c r="Y34" s="30" t="s">
        <v>275</v>
      </c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R12" sqref="R12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/>
      <c r="D5" s="12"/>
      <c r="E5" s="84"/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/>
      <c r="D6" s="12"/>
      <c r="E6" s="84"/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/>
      <c r="D7" s="12"/>
      <c r="E7" s="85"/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/>
      <c r="D8" s="12"/>
      <c r="E8" s="85"/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/>
      <c r="D9" s="12"/>
      <c r="E9" s="85"/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/>
      <c r="D10" s="12"/>
      <c r="E10" s="85"/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/>
      <c r="D11" s="12"/>
      <c r="E11" s="85"/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/>
      <c r="D12" s="12"/>
      <c r="E12" s="85"/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/>
      <c r="D13" s="12"/>
      <c r="E13" s="85"/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2023-09-05T23:39:08Z</dcterms:modified>
</cp:coreProperties>
</file>