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rob_b\Pictures\"/>
    </mc:Choice>
  </mc:AlternateContent>
  <xr:revisionPtr revIDLastSave="0" documentId="13_ncr:1_{ACE15872-1E50-4957-90B6-4FBA4F3E035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<sst xmlns="http://schemas.openxmlformats.org/spreadsheetml/2006/main" count="818" uniqueCount="301">
  <si>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</si>
  <si>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</si>
  <si>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</si>
  <si>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</si>
  <si>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</si>
  <si>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</si>
  <si>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</si>
  <si>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</si>
  <si>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</si>
  <si>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</si>
  <si>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</si>
  <si>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</si>
  <si>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</si>
  <si>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</si>
  <si>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</si>
  <si>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</si>
  <si>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</si>
  <si>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</si>
  <si>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</si>
  <si>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</si>
  <si>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</si>
  <si>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</si>
  <si>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</si>
  <si>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</si>
  <si>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</si>
  <si>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</si>
  <si>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</si>
  <si>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</si>
  <si>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</si>
  <si>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</si>
  <si>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</si>
  <si>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</si>
  <si>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</si>
  <si>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</si>
  <si>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</si>
  <si>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</si>
  <si>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</si>
  <si>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</si>
  <si>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</si>
  <si>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</si>
  <si>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</si>
  <si>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</si>
  <si>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</si>
  <si>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</si>
  <si>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</si>
  <si>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</si>
  <si>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</si>
  <si>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</si>
  <si>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</si>
  <si>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</si>
  <si>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</si>
  <si>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</si>
  <si>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</si>
  <si>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</si>
  <si>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</si>
  <si>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</si>
  <si>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</si>
  <si>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</si>
  <si>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</si>
  <si>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</si>
  <si>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</si>
  <si>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</si>
  <si>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</si>
  <si>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</si>
  <si>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</si>
  <si>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</si>
  <si>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</si>
  <si>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</si>
  <si>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</si>
  <si>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</si>
  <si>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</si>
  <si>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</si>
  <si>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</si>
  <si>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</si>
  <si>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</si>
  <si>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</si>
  <si>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</si>
  <si>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</si>
  <si>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</si>
  <si>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</si>
  <si>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</si>
  <si>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</si>
  <si>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</si>
  <si>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</si>
  <si>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</si>
  <si>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</si>
  <si>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</si>
  <si>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</si>
  <si>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</si>
  <si>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</si>
  <si>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</si>
  <si>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</si>
  <si>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</si>
  <si>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</si>
  <si>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</si>
  <si>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</si>
  <si>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</si>
  <si>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</si>
  <si>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</si>
  <si>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</si>
  <si>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</si>
  <si>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</si>
  <si>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</si>
  <si>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</si>
  <si>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</si>
  <si>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</si>
  <si>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</si>
  <si>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</si>
  <si>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</si>
  <si>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</si>
  <si>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</si>
  <si>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</si>
  <si>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</si>
  <si>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</si>
  <si>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</si>
  <si>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</si>
  <si>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</si>
  <si>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</si>
  <si>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</si>
  <si>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</si>
  <si>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</si>
  <si>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</si>
  <si>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</si>
  <si>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</si>
  <si>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</si>
  <si>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</si>
  <si>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</si>
  <si>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</si>
  <si>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</si>
  <si>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</si>
  <si>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</si>
  <si>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</si>
  <si>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</si>
  <si>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</si>
  <si>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</si>
  <si>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</si>
  <si>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</si>
  <si>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</si>
  <si>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</si>
  <si>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</si>
  <si>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</si>
  <si>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</si>
  <si>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</si>
  <si>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</si>
  <si>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</si>
  <si>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</si>
  <si>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</si>
  <si>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</si>
  <si>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</si>
  <si>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</si>
  <si>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</si>
  <si>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</si>
  <si>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</si>
  <si>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</si>
  <si>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</si>
  <si>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</si>
  <si>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</si>
  <si>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</si>
  <si>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</si>
  <si>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</si>
  <si>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</si>
  <si>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</si>
  <si>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</si>
  <si>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</si>
  <si>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</si>
  <si>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</si>
  <si>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</si>
  <si>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</si>
  <si>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</si>
  <si>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</si>
  <si>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</si>
  <si>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</si>
  <si>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</si>
  <si>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</si>
  <si>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</si>
  <si>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</si>
  <si>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</si>
  <si>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</si>
  <si>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</si>
  <si>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</si>
  <si>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</si>
  <si>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</si>
  <si>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</si>
  <si>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</si>
  <si>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</si>
  <si>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</si>
  <si>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</si>
  <si>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</si>
  <si>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</si>
  <si>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</si>
  <si>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</si>
  <si>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</si>
  <si>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</si>
  <si>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</si>
  <si>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</si>
  <si>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</si>
  <si>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</si>
  <si>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</si>
  <si>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</si>
  <si>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</si>
  <si>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</si>
  <si>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</si>
  <si>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</si>
  <si>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</si>
  <si>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</si>
  <si>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</si>
  <si>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</si>
  <si>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</si>
  <si>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</si>
  <si>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</si>
  <si>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</si>
  <si>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</si>
  <si>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</si>
  <si>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</si>
  <si>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</si>
  <si>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</si>
  <si>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</si>
  <si>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</si>
  <si>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</si>
  <si>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</si>
  <si>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</si>
  <si>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</si>
  <si>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</si>
  <si>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</si>
  <si>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</si>
  <si>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</si>
  <si>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</si>
  <si>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</si>
  <si>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</si>
  <si>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</si>
  <si>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</si>
  <si>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</si>
  <si>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</si>
  <si>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</si>
  <si>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</si>
  <si>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</si>
  <si>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</si>
  <si>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</si>
  <si>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</si>
  <si>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</si>
  <si>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</si>
  <si>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</si>
  <si>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</si>
  <si>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</si>
  <si>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</si>
  <si>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</si>
  <si>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</si>
  <si>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</si>
  <si>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</si>
  <si>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</si>
  <si>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</si>
  <si>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</si>
  <si>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</si>
  <si>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</si>
  <si>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</si>
  <si>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</si>
  <si>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</si>
  <si>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</si>
  <si>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</si>
  <si>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</si>
  <si>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</si>
  <si>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</si>
  <si>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</si>
  <si>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</si>
  <si>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</si>
  <si>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</si>
  <si>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</si>
  <si>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</si>
  <si>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</si>
  <si>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</si>
  <si>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</si>
  <si>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Barna Cabinets</t>
  </si>
  <si>
    <t>rob@barnacabinets.com.au</t>
  </si>
  <si>
    <t>Flinders</t>
  </si>
  <si>
    <t>Whenever shes ready</t>
  </si>
  <si>
    <t>White Mel</t>
  </si>
  <si>
    <t>WhiteStipple</t>
  </si>
  <si>
    <t>No</t>
  </si>
  <si>
    <t>Trade</t>
  </si>
  <si>
    <t>18mm  2-pac shaker</t>
  </si>
  <si>
    <t>DS</t>
  </si>
  <si>
    <t>2-pac board Flat</t>
  </si>
  <si>
    <t>1/20 Superior Drive Dandenong South</t>
  </si>
  <si>
    <t>Doors hang down 20</t>
  </si>
  <si>
    <t>Merivobox</t>
  </si>
  <si>
    <t>K</t>
  </si>
  <si>
    <t>E</t>
  </si>
  <si>
    <t>Offset hinges to clear adj holes</t>
  </si>
  <si>
    <t>door hangs down 20</t>
  </si>
  <si>
    <t>fix shelf 300 clear from bot doors hang down 20mm</t>
  </si>
  <si>
    <t>250w x 280d chute above</t>
  </si>
  <si>
    <t>600 high oven centred</t>
  </si>
  <si>
    <t>600w flat panel to fix door to</t>
  </si>
  <si>
    <t>2 x doors</t>
  </si>
  <si>
    <t>2-pac board</t>
  </si>
  <si>
    <t>doors go up 710 mm</t>
  </si>
  <si>
    <t>see diagram</t>
  </si>
  <si>
    <t>sit on top of cab 14</t>
  </si>
  <si>
    <t>edge bottom of cabinet</t>
  </si>
  <si>
    <t>edge bottom of carcass</t>
  </si>
  <si>
    <t>see Diagram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</si>
</sst>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b@barna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20" workbookViewId="0">
      <selection activeCell="D27" sqref="D27:G2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>
        <v>423006479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45218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5" t="s">
        <v>274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275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276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277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279</v>
      </c>
      <c r="D17" s="17"/>
      <c r="E17" s="17" t="s">
        <v>280</v>
      </c>
      <c r="F17" s="17">
        <v>18</v>
      </c>
      <c r="G17" s="18"/>
      <c r="H17" s="139"/>
      <c r="I17" s="140"/>
      <c r="J17" s="140"/>
      <c r="K17" s="141"/>
    </row>
    <row r="18" spans="1:11">
      <c r="A18" s="5" t="s">
        <v>21</v>
      </c>
      <c r="B18" s="19" t="s">
        <v>278</v>
      </c>
      <c r="C18" s="19" t="s">
        <v>281</v>
      </c>
      <c r="D18" s="19"/>
      <c r="E18" s="19" t="s">
        <v>280</v>
      </c>
      <c r="F18" s="19">
        <v>18</v>
      </c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 t="s">
        <v>284</v>
      </c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0" t="s">
        <v>282</v>
      </c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1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1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69B68278-F309-48A5-8216-10C822552472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C1" workbookViewId="0">
      <selection activeCell="Y37" sqref="Y37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24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4" t="s">
        <v>66</v>
      </c>
      <c r="E3" s="180" t="s">
        <v>67</v>
      </c>
      <c r="F3" s="146"/>
      <c r="G3" s="168"/>
      <c r="H3" s="181"/>
      <c r="I3" s="168"/>
      <c r="J3" s="51" t="s">
        <v>68</v>
      </c>
      <c r="K3" s="169" t="s">
        <v>69</v>
      </c>
      <c r="L3" s="169" t="s">
        <v>70</v>
      </c>
      <c r="M3" s="177" t="s">
        <v>71</v>
      </c>
      <c r="N3" s="168"/>
      <c r="O3" s="178" t="s">
        <v>72</v>
      </c>
      <c r="P3" s="146"/>
      <c r="Q3" s="146"/>
      <c r="R3" s="146"/>
      <c r="S3" s="168"/>
      <c r="T3" s="178" t="s">
        <v>73</v>
      </c>
      <c r="U3" s="146"/>
      <c r="V3" s="146"/>
      <c r="W3" s="146"/>
      <c r="X3" s="147"/>
      <c r="Y3" s="179" t="s">
        <v>74</v>
      </c>
      <c r="Z3" s="179" t="s">
        <v>75</v>
      </c>
    </row>
    <row r="4" spans="1:26" ht="33" customHeight="1">
      <c r="A4" s="173"/>
      <c r="B4" s="170"/>
      <c r="C4" s="170"/>
      <c r="D4" s="17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159</v>
      </c>
      <c r="D5" s="58">
        <v>1</v>
      </c>
      <c r="E5" s="59">
        <v>810</v>
      </c>
      <c r="F5" s="59">
        <v>950</v>
      </c>
      <c r="G5" s="59">
        <v>450</v>
      </c>
      <c r="H5" s="56"/>
      <c r="I5" s="56"/>
      <c r="J5" s="60">
        <v>1</v>
      </c>
      <c r="K5" s="61" t="str">
        <f>VLOOKUP(C5, Codes!$D$4:$E$59, 2, FALSE)</f>
        <v>Y</v>
      </c>
      <c r="L5" s="62" t="s">
        <v>241</v>
      </c>
      <c r="M5" s="61">
        <v>830</v>
      </c>
      <c r="N5" s="61">
        <v>472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283</v>
      </c>
      <c r="Z5" s="65"/>
    </row>
    <row r="6" spans="1:26">
      <c r="A6" s="55">
        <v>2</v>
      </c>
      <c r="B6" s="56"/>
      <c r="C6" s="59" t="s">
        <v>174</v>
      </c>
      <c r="D6" s="62">
        <v>1</v>
      </c>
      <c r="E6" s="59">
        <v>1810</v>
      </c>
      <c r="F6" s="59">
        <v>700</v>
      </c>
      <c r="G6" s="59">
        <v>600</v>
      </c>
      <c r="H6" s="56"/>
      <c r="I6" s="56"/>
      <c r="J6" s="60">
        <v>4</v>
      </c>
      <c r="K6" s="61" t="str">
        <f>VLOOKUP(C6, Codes!$D$4:$E$59, 2, FALSE)</f>
        <v>Y</v>
      </c>
      <c r="L6" s="62" t="s">
        <v>241</v>
      </c>
      <c r="M6" s="61">
        <v>1810</v>
      </c>
      <c r="N6" s="61">
        <v>347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287</v>
      </c>
      <c r="Z6" s="65"/>
    </row>
    <row r="7" spans="1:26">
      <c r="A7" s="55">
        <v>3</v>
      </c>
      <c r="B7" s="56"/>
      <c r="C7" s="59" t="s">
        <v>160</v>
      </c>
      <c r="D7" s="62">
        <v>1</v>
      </c>
      <c r="E7" s="59">
        <v>1100</v>
      </c>
      <c r="F7" s="59">
        <v>325</v>
      </c>
      <c r="G7" s="59">
        <v>450</v>
      </c>
      <c r="H7" s="56"/>
      <c r="I7" s="56"/>
      <c r="J7" s="60">
        <v>3</v>
      </c>
      <c r="K7" s="61" t="str">
        <f>VLOOKUP(C7, Codes!$D$4:$E$59, 2, FALSE)</f>
        <v>Y</v>
      </c>
      <c r="L7" s="59" t="s">
        <v>241</v>
      </c>
      <c r="M7" s="61">
        <v>1120</v>
      </c>
      <c r="N7" s="61">
        <v>323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288</v>
      </c>
      <c r="Z7" s="65"/>
    </row>
    <row r="8" spans="1:26" ht="30">
      <c r="A8" s="55">
        <v>4</v>
      </c>
      <c r="B8" s="56"/>
      <c r="C8" s="59" t="s">
        <v>171</v>
      </c>
      <c r="D8" s="62">
        <v>1</v>
      </c>
      <c r="E8" s="59">
        <v>1100</v>
      </c>
      <c r="F8" s="59">
        <v>750</v>
      </c>
      <c r="G8" s="59">
        <v>450</v>
      </c>
      <c r="H8" s="56"/>
      <c r="I8" s="56"/>
      <c r="J8" s="61">
        <v>2</v>
      </c>
      <c r="K8" s="61" t="str">
        <f>VLOOKUP(C8, Codes!$D$4:$E$59, 2, FALSE)</f>
        <v>Y</v>
      </c>
      <c r="L8" s="59" t="s">
        <v>241</v>
      </c>
      <c r="M8" s="61">
        <v>1120</v>
      </c>
      <c r="N8" s="61">
        <v>397</v>
      </c>
      <c r="O8" s="61">
        <v>100</v>
      </c>
      <c r="P8" s="61">
        <v>100</v>
      </c>
      <c r="Q8" s="61"/>
      <c r="R8" s="61"/>
      <c r="S8" s="61"/>
      <c r="T8" s="63"/>
      <c r="U8" s="63"/>
      <c r="V8" s="63"/>
      <c r="W8" s="63"/>
      <c r="X8" s="63"/>
      <c r="Y8" s="64" t="s">
        <v>289</v>
      </c>
      <c r="Z8" s="65" t="s">
        <v>290</v>
      </c>
    </row>
    <row r="9" spans="1:26">
      <c r="A9" s="55">
        <v>5</v>
      </c>
      <c r="B9" s="56"/>
      <c r="C9" s="59" t="s">
        <v>159</v>
      </c>
      <c r="D9" s="62">
        <v>1</v>
      </c>
      <c r="E9" s="59">
        <v>1100</v>
      </c>
      <c r="F9" s="59">
        <v>955</v>
      </c>
      <c r="G9" s="59">
        <v>450</v>
      </c>
      <c r="H9" s="56"/>
      <c r="I9" s="56"/>
      <c r="J9" s="61">
        <v>3</v>
      </c>
      <c r="K9" s="61" t="str">
        <f>VLOOKUP(C9, Codes!$D$4:$E$59, 2, FALSE)</f>
        <v>Y</v>
      </c>
      <c r="L9" s="59" t="s">
        <v>241</v>
      </c>
      <c r="M9" s="61">
        <v>1120</v>
      </c>
      <c r="N9" s="61">
        <v>475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283</v>
      </c>
      <c r="Z9" s="65"/>
    </row>
    <row r="10" spans="1:26">
      <c r="A10" s="55">
        <v>6</v>
      </c>
      <c r="B10" s="56"/>
      <c r="C10" s="59" t="s">
        <v>88</v>
      </c>
      <c r="D10" s="62">
        <v>1</v>
      </c>
      <c r="E10" s="59">
        <v>750</v>
      </c>
      <c r="F10" s="59">
        <v>400</v>
      </c>
      <c r="G10" s="59">
        <v>580</v>
      </c>
      <c r="H10" s="56"/>
      <c r="I10" s="56"/>
      <c r="J10" s="61">
        <v>1</v>
      </c>
      <c r="K10" s="61" t="str">
        <f>VLOOKUP(C10, Codes!$D$4:$E$59, 2, FALSE)</f>
        <v>N</v>
      </c>
      <c r="L10" s="59" t="s">
        <v>241</v>
      </c>
      <c r="M10" s="61">
        <v>747</v>
      </c>
      <c r="N10" s="61">
        <v>397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147</v>
      </c>
      <c r="D11" s="62">
        <v>1</v>
      </c>
      <c r="E11" s="59">
        <v>750</v>
      </c>
      <c r="F11" s="59">
        <v>600</v>
      </c>
      <c r="G11" s="59">
        <v>580</v>
      </c>
      <c r="H11" s="56"/>
      <c r="I11" s="56"/>
      <c r="J11" s="61" t="s">
        <v>89</v>
      </c>
      <c r="K11" s="61" t="str">
        <f>VLOOKUP(C11, Codes!$D$4:$E$59, 2, FALSE)</f>
        <v>N</v>
      </c>
      <c r="L11" s="59" t="s">
        <v>242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291</v>
      </c>
      <c r="Z11" s="65"/>
    </row>
    <row r="12" spans="1:26" ht="30">
      <c r="A12" s="55">
        <v>8</v>
      </c>
      <c r="B12" s="56"/>
      <c r="C12" s="59" t="s">
        <v>154</v>
      </c>
      <c r="D12" s="62">
        <v>1</v>
      </c>
      <c r="E12" s="59">
        <v>750</v>
      </c>
      <c r="F12" s="59">
        <v>1050</v>
      </c>
      <c r="G12" s="59">
        <v>580</v>
      </c>
      <c r="H12" s="56"/>
      <c r="I12" s="56"/>
      <c r="J12" s="61">
        <v>1</v>
      </c>
      <c r="K12" s="61" t="str">
        <f>VLOOKUP(C12, Codes!$D$4:$E$59, 2, FALSE)</f>
        <v>N</v>
      </c>
      <c r="L12" s="59" t="s">
        <v>241</v>
      </c>
      <c r="M12" s="61">
        <v>747</v>
      </c>
      <c r="N12" s="61">
        <v>447</v>
      </c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292</v>
      </c>
      <c r="Z12" s="65"/>
    </row>
    <row r="13" spans="1:26">
      <c r="A13" s="55">
        <v>9</v>
      </c>
      <c r="B13" s="56"/>
      <c r="C13" s="59" t="s">
        <v>88</v>
      </c>
      <c r="D13" s="62">
        <v>1</v>
      </c>
      <c r="E13" s="59">
        <v>750</v>
      </c>
      <c r="F13" s="59">
        <v>287</v>
      </c>
      <c r="G13" s="59">
        <v>560</v>
      </c>
      <c r="H13" s="56"/>
      <c r="I13" s="56"/>
      <c r="J13" s="61">
        <v>1</v>
      </c>
      <c r="K13" s="61" t="str">
        <f>VLOOKUP(C13, Codes!$D$4:$E$59, 2, FALSE)</f>
        <v>N</v>
      </c>
      <c r="L13" s="59" t="s">
        <v>241</v>
      </c>
      <c r="M13" s="61">
        <v>747</v>
      </c>
      <c r="N13" s="61">
        <v>284</v>
      </c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141</v>
      </c>
      <c r="D14" s="62">
        <v>1</v>
      </c>
      <c r="E14" s="59">
        <v>478</v>
      </c>
      <c r="F14" s="59">
        <v>610</v>
      </c>
      <c r="G14" s="59">
        <v>560</v>
      </c>
      <c r="H14" s="56"/>
      <c r="I14" s="56"/>
      <c r="J14" s="61">
        <v>1</v>
      </c>
      <c r="K14" s="61" t="s">
        <v>238</v>
      </c>
      <c r="L14" s="59" t="s">
        <v>241</v>
      </c>
      <c r="M14" s="61">
        <v>474</v>
      </c>
      <c r="N14" s="61">
        <v>303</v>
      </c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142</v>
      </c>
      <c r="D15" s="62">
        <v>1</v>
      </c>
      <c r="E15" s="59">
        <v>750</v>
      </c>
      <c r="F15" s="59">
        <v>287</v>
      </c>
      <c r="G15" s="59">
        <v>560</v>
      </c>
      <c r="H15" s="56"/>
      <c r="I15" s="56"/>
      <c r="J15" s="61">
        <v>1</v>
      </c>
      <c r="K15" s="61" t="str">
        <f>VLOOKUP(C15, Codes!$D$4:$E$59, 2, FALSE)</f>
        <v>N</v>
      </c>
      <c r="L15" s="59" t="s">
        <v>241</v>
      </c>
      <c r="M15" s="61">
        <v>747</v>
      </c>
      <c r="N15" s="61">
        <v>284</v>
      </c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30">
      <c r="A16" s="55">
        <v>12</v>
      </c>
      <c r="B16" s="56"/>
      <c r="C16" s="59" t="s">
        <v>156</v>
      </c>
      <c r="D16" s="62">
        <v>1</v>
      </c>
      <c r="E16" s="59">
        <v>750</v>
      </c>
      <c r="F16" s="59">
        <v>1500</v>
      </c>
      <c r="G16" s="59">
        <v>560</v>
      </c>
      <c r="H16" s="56"/>
      <c r="I16" s="56"/>
      <c r="J16" s="61">
        <v>1</v>
      </c>
      <c r="K16" s="61" t="str">
        <f>VLOOKUP(C16, Codes!$D$4:$E$59, 2, FALSE)</f>
        <v>N</v>
      </c>
      <c r="L16" s="59" t="s">
        <v>241</v>
      </c>
      <c r="M16" s="61">
        <v>747</v>
      </c>
      <c r="N16" s="61">
        <v>447</v>
      </c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 t="s">
        <v>293</v>
      </c>
      <c r="Z16" s="65" t="s">
        <v>292</v>
      </c>
    </row>
    <row r="17" spans="1:26">
      <c r="A17" s="55">
        <v>13</v>
      </c>
      <c r="B17" s="56"/>
      <c r="C17" s="59" t="s">
        <v>149</v>
      </c>
      <c r="D17" s="62">
        <v>1</v>
      </c>
      <c r="E17" s="59">
        <v>470</v>
      </c>
      <c r="F17" s="59">
        <v>600</v>
      </c>
      <c r="G17" s="59">
        <v>580</v>
      </c>
      <c r="H17" s="56"/>
      <c r="I17" s="56"/>
      <c r="J17" s="61" t="s">
        <v>89</v>
      </c>
      <c r="K17" s="61" t="str">
        <f>VLOOKUP(C17, Codes!$D$4:$E$59, 2, FALSE)</f>
        <v>Y</v>
      </c>
      <c r="L17" s="59" t="s">
        <v>242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 t="s">
        <v>294</v>
      </c>
      <c r="Z17" s="65"/>
    </row>
    <row r="18" spans="1:26">
      <c r="A18" s="55">
        <v>14</v>
      </c>
      <c r="B18" s="56"/>
      <c r="C18" s="59" t="s">
        <v>174</v>
      </c>
      <c r="D18" s="62">
        <v>1</v>
      </c>
      <c r="E18" s="59">
        <v>1850</v>
      </c>
      <c r="F18" s="59">
        <v>900</v>
      </c>
      <c r="G18" s="59">
        <v>580</v>
      </c>
      <c r="H18" s="56"/>
      <c r="I18" s="56"/>
      <c r="J18" s="61">
        <v>4</v>
      </c>
      <c r="K18" s="61" t="str">
        <f>VLOOKUP(C18, Codes!$D$4:$E$59, 2, FALSE)</f>
        <v>Y</v>
      </c>
      <c r="L18" s="59" t="s">
        <v>241</v>
      </c>
      <c r="M18" s="61">
        <v>2560</v>
      </c>
      <c r="N18" s="61">
        <v>447</v>
      </c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 t="s">
        <v>295</v>
      </c>
      <c r="Z18" s="65" t="s">
        <v>296</v>
      </c>
    </row>
    <row r="19" spans="1:26">
      <c r="A19" s="55">
        <v>15</v>
      </c>
      <c r="B19" s="56"/>
      <c r="C19" s="59" t="s">
        <v>159</v>
      </c>
      <c r="D19" s="62">
        <v>1</v>
      </c>
      <c r="E19" s="59">
        <v>710</v>
      </c>
      <c r="F19" s="59">
        <v>900</v>
      </c>
      <c r="G19" s="59">
        <v>580</v>
      </c>
      <c r="H19" s="56"/>
      <c r="I19" s="56"/>
      <c r="J19" s="61">
        <v>1</v>
      </c>
      <c r="K19" s="61" t="str">
        <f>VLOOKUP(C19, Codes!$D$4:$E$59, 2, FALSE)</f>
        <v>Y</v>
      </c>
      <c r="L19" s="59" t="s">
        <v>241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 t="s">
        <v>297</v>
      </c>
      <c r="Z19" s="65" t="s">
        <v>296</v>
      </c>
    </row>
    <row r="20" spans="1:26" ht="45">
      <c r="A20" s="55">
        <v>16</v>
      </c>
      <c r="B20" s="56"/>
      <c r="C20" s="59" t="s">
        <v>143</v>
      </c>
      <c r="D20" s="62">
        <v>1</v>
      </c>
      <c r="E20" s="59">
        <v>750</v>
      </c>
      <c r="F20" s="59">
        <v>900</v>
      </c>
      <c r="G20" s="59">
        <v>560</v>
      </c>
      <c r="H20" s="56"/>
      <c r="I20" s="56"/>
      <c r="J20" s="61">
        <v>1</v>
      </c>
      <c r="K20" s="61" t="str">
        <f>VLOOKUP(C20, Codes!$D$4:$E$59, 2, FALSE)</f>
        <v>N - Vert. Front</v>
      </c>
      <c r="L20" s="59" t="s">
        <v>241</v>
      </c>
      <c r="M20" s="61">
        <v>747</v>
      </c>
      <c r="N20" s="61">
        <v>447</v>
      </c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141</v>
      </c>
      <c r="D21" s="62">
        <v>1</v>
      </c>
      <c r="E21" s="59">
        <v>550</v>
      </c>
      <c r="F21" s="59">
        <v>824</v>
      </c>
      <c r="G21" s="59">
        <v>460</v>
      </c>
      <c r="H21" s="56"/>
      <c r="I21" s="56"/>
      <c r="J21" s="61">
        <v>1</v>
      </c>
      <c r="K21" s="61" t="str">
        <f>VLOOKUP(C21, Codes!$D$4:$E$59, 2, FALSE)</f>
        <v>N</v>
      </c>
      <c r="L21" s="59" t="s">
        <v>241</v>
      </c>
      <c r="M21" s="61">
        <v>547</v>
      </c>
      <c r="N21" s="61">
        <v>409</v>
      </c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 t="s">
        <v>298</v>
      </c>
      <c r="Z21" s="65"/>
    </row>
    <row r="22" spans="1:26" ht="15.75" customHeight="1">
      <c r="A22" s="55">
        <v>18</v>
      </c>
      <c r="B22" s="56"/>
      <c r="C22" s="59" t="s">
        <v>141</v>
      </c>
      <c r="D22" s="62">
        <v>1</v>
      </c>
      <c r="E22" s="59">
        <v>550</v>
      </c>
      <c r="F22" s="59">
        <v>622</v>
      </c>
      <c r="G22" s="59">
        <v>460</v>
      </c>
      <c r="H22" s="56"/>
      <c r="I22" s="56"/>
      <c r="J22" s="61">
        <v>1</v>
      </c>
      <c r="K22" s="61" t="str">
        <f>VLOOKUP(C22, Codes!$D$4:$E$59, 2, FALSE)</f>
        <v>N</v>
      </c>
      <c r="L22" s="59" t="s">
        <v>241</v>
      </c>
      <c r="M22" s="61">
        <v>547</v>
      </c>
      <c r="N22" s="61">
        <v>308</v>
      </c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 t="s">
        <v>298</v>
      </c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6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4" t="s">
        <v>66</v>
      </c>
      <c r="E31" s="180" t="s">
        <v>92</v>
      </c>
      <c r="F31" s="146"/>
      <c r="G31" s="168"/>
      <c r="H31" s="182" t="s">
        <v>93</v>
      </c>
      <c r="I31" s="169" t="s">
        <v>94</v>
      </c>
      <c r="J31" s="178" t="s">
        <v>95</v>
      </c>
      <c r="K31" s="146"/>
      <c r="L31" s="146"/>
      <c r="M31" s="146"/>
      <c r="N31" s="168"/>
      <c r="O31" s="178" t="s">
        <v>96</v>
      </c>
      <c r="P31" s="146"/>
      <c r="Q31" s="146"/>
      <c r="R31" s="168"/>
      <c r="S31" s="169" t="s">
        <v>97</v>
      </c>
      <c r="T31" s="184" t="s">
        <v>98</v>
      </c>
      <c r="U31" s="185"/>
      <c r="V31" s="185"/>
      <c r="W31" s="185"/>
      <c r="X31" s="186"/>
      <c r="Y31" s="179" t="s">
        <v>99</v>
      </c>
      <c r="Z31" s="179" t="s">
        <v>75</v>
      </c>
    </row>
    <row r="32" spans="1:26" ht="33.75" customHeight="1">
      <c r="A32" s="173"/>
      <c r="B32" s="170"/>
      <c r="C32" s="170"/>
      <c r="D32" s="175"/>
      <c r="E32" s="66" t="s">
        <v>76</v>
      </c>
      <c r="F32" s="66" t="s">
        <v>77</v>
      </c>
      <c r="G32" s="66" t="s">
        <v>78</v>
      </c>
      <c r="H32" s="183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208</v>
      </c>
      <c r="D33" s="59">
        <v>1</v>
      </c>
      <c r="E33" s="59">
        <v>750</v>
      </c>
      <c r="F33" s="59">
        <v>700</v>
      </c>
      <c r="G33" s="59">
        <v>600</v>
      </c>
      <c r="H33" s="61" t="str">
        <f>VLOOKUP(C33, Codes!D72:E81, 2, FALSE)</f>
        <v>N</v>
      </c>
      <c r="I33" s="70" t="s">
        <v>241</v>
      </c>
      <c r="J33" s="61">
        <v>696</v>
      </c>
      <c r="K33" s="61">
        <v>187</v>
      </c>
      <c r="L33" s="61">
        <v>277</v>
      </c>
      <c r="M33" s="61">
        <v>277</v>
      </c>
      <c r="N33" s="61"/>
      <c r="O33" s="61" t="s">
        <v>285</v>
      </c>
      <c r="P33" s="61" t="s">
        <v>286</v>
      </c>
      <c r="Q33" s="61" t="s">
        <v>286</v>
      </c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209</v>
      </c>
      <c r="D34" s="59">
        <v>1</v>
      </c>
      <c r="E34" s="59">
        <v>750</v>
      </c>
      <c r="F34" s="59">
        <v>600</v>
      </c>
      <c r="G34" s="59">
        <v>560</v>
      </c>
      <c r="H34" s="74" t="s">
        <v>89</v>
      </c>
      <c r="I34" s="70" t="s">
        <v>241</v>
      </c>
      <c r="J34" s="61">
        <v>597</v>
      </c>
      <c r="K34" s="61">
        <v>187</v>
      </c>
      <c r="L34" s="61">
        <v>184</v>
      </c>
      <c r="M34" s="61">
        <v>184</v>
      </c>
      <c r="N34" s="61">
        <v>184</v>
      </c>
      <c r="O34" s="61" t="s">
        <v>285</v>
      </c>
      <c r="P34" s="61" t="s">
        <v>285</v>
      </c>
      <c r="Q34" s="61" t="s">
        <v>285</v>
      </c>
      <c r="R34" s="63" t="s">
        <v>285</v>
      </c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208</v>
      </c>
      <c r="D35" s="59">
        <v>1</v>
      </c>
      <c r="E35" s="59">
        <v>750</v>
      </c>
      <c r="F35" s="59">
        <v>1014</v>
      </c>
      <c r="G35" s="59">
        <v>560</v>
      </c>
      <c r="H35" s="74" t="s">
        <v>89</v>
      </c>
      <c r="I35" s="70" t="s">
        <v>241</v>
      </c>
      <c r="J35" s="61">
        <v>1011</v>
      </c>
      <c r="K35" s="61">
        <v>187</v>
      </c>
      <c r="L35" s="61">
        <v>277</v>
      </c>
      <c r="M35" s="61">
        <v>277</v>
      </c>
      <c r="N35" s="61"/>
      <c r="O35" s="61" t="s">
        <v>285</v>
      </c>
      <c r="P35" s="61" t="s">
        <v>286</v>
      </c>
      <c r="Q35" s="61" t="s">
        <v>286</v>
      </c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206</v>
      </c>
      <c r="D36" s="59">
        <v>1</v>
      </c>
      <c r="E36" s="59">
        <v>280</v>
      </c>
      <c r="F36" s="59">
        <v>600</v>
      </c>
      <c r="G36" s="59">
        <v>560</v>
      </c>
      <c r="H36" s="74" t="s">
        <v>89</v>
      </c>
      <c r="I36" s="70" t="s">
        <v>241</v>
      </c>
      <c r="J36" s="61">
        <v>597</v>
      </c>
      <c r="K36" s="61">
        <v>277</v>
      </c>
      <c r="L36" s="61"/>
      <c r="M36" s="61"/>
      <c r="N36" s="61"/>
      <c r="O36" s="61" t="s">
        <v>286</v>
      </c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>
        <v>2</v>
      </c>
      <c r="E37" s="59">
        <v>550</v>
      </c>
      <c r="F37" s="59">
        <v>400</v>
      </c>
      <c r="G37" s="59">
        <v>460</v>
      </c>
      <c r="H37" s="74" t="s">
        <v>89</v>
      </c>
      <c r="I37" s="70" t="s">
        <v>241</v>
      </c>
      <c r="J37" s="61">
        <v>397</v>
      </c>
      <c r="K37" s="61">
        <v>272</v>
      </c>
      <c r="L37" s="61"/>
      <c r="M37" s="61"/>
      <c r="N37" s="61"/>
      <c r="O37" s="61" t="s">
        <v>285</v>
      </c>
      <c r="P37" s="61" t="s">
        <v>285</v>
      </c>
      <c r="Q37" s="61"/>
      <c r="R37" s="63"/>
      <c r="S37" s="71"/>
      <c r="T37" s="72"/>
      <c r="U37" s="72"/>
      <c r="V37" s="72"/>
      <c r="W37" s="72"/>
      <c r="X37" s="72"/>
      <c r="Y37" s="73" t="s">
        <v>299</v>
      </c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11" workbookViewId="0">
      <selection activeCell="I26" sqref="I2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26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3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242</v>
      </c>
      <c r="D5" s="97" t="s">
        <v>219</v>
      </c>
      <c r="E5" s="98">
        <v>3</v>
      </c>
      <c r="F5" s="97">
        <v>550</v>
      </c>
      <c r="G5" s="97">
        <v>481</v>
      </c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242</v>
      </c>
      <c r="D6" s="97" t="s">
        <v>219</v>
      </c>
      <c r="E6" s="98">
        <v>1</v>
      </c>
      <c r="F6" s="97">
        <v>550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242</v>
      </c>
      <c r="D7" s="97" t="s">
        <v>219</v>
      </c>
      <c r="E7" s="97">
        <v>2</v>
      </c>
      <c r="F7" s="97">
        <v>870</v>
      </c>
      <c r="G7" s="97">
        <v>581</v>
      </c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242</v>
      </c>
      <c r="D8" s="97" t="s">
        <v>219</v>
      </c>
      <c r="E8" s="97">
        <v>1</v>
      </c>
      <c r="F8" s="97">
        <v>2680</v>
      </c>
      <c r="G8" s="97">
        <v>601</v>
      </c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242</v>
      </c>
      <c r="D9" s="97" t="s">
        <v>219</v>
      </c>
      <c r="E9" s="97">
        <v>1</v>
      </c>
      <c r="F9" s="97">
        <v>2560</v>
      </c>
      <c r="G9" s="97">
        <v>100</v>
      </c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242</v>
      </c>
      <c r="D10" s="97" t="s">
        <v>219</v>
      </c>
      <c r="E10" s="97">
        <v>1</v>
      </c>
      <c r="F10" s="97">
        <v>940</v>
      </c>
      <c r="G10" s="97">
        <v>120</v>
      </c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242</v>
      </c>
      <c r="D11" s="97" t="s">
        <v>219</v>
      </c>
      <c r="E11" s="97">
        <v>1</v>
      </c>
      <c r="F11" s="97">
        <v>900</v>
      </c>
      <c r="G11" s="97">
        <v>120</v>
      </c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242</v>
      </c>
      <c r="D12" s="97" t="s">
        <v>219</v>
      </c>
      <c r="E12" s="97">
        <v>1</v>
      </c>
      <c r="F12" s="97">
        <v>3204</v>
      </c>
      <c r="G12" s="97">
        <v>120</v>
      </c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241</v>
      </c>
      <c r="D13" s="97" t="s">
        <v>219</v>
      </c>
      <c r="E13" s="97">
        <v>1</v>
      </c>
      <c r="F13" s="97">
        <v>870</v>
      </c>
      <c r="G13" s="97">
        <v>1239</v>
      </c>
      <c r="H13" s="97"/>
      <c r="I13" s="99"/>
      <c r="J13" s="99"/>
      <c r="K13" s="99"/>
      <c r="L13" s="99"/>
      <c r="M13" s="99"/>
      <c r="N13" s="100" t="s">
        <v>300</v>
      </c>
    </row>
    <row r="14" spans="1:14">
      <c r="A14" s="95">
        <v>10</v>
      </c>
      <c r="B14" s="96"/>
      <c r="C14" s="59" t="s">
        <v>242</v>
      </c>
      <c r="D14" s="97" t="s">
        <v>219</v>
      </c>
      <c r="E14" s="97">
        <v>2</v>
      </c>
      <c r="F14" s="97">
        <v>750</v>
      </c>
      <c r="G14" s="97">
        <v>100</v>
      </c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242</v>
      </c>
      <c r="D15" s="97" t="s">
        <v>219</v>
      </c>
      <c r="E15" s="97">
        <v>1</v>
      </c>
      <c r="F15" s="97">
        <v>610</v>
      </c>
      <c r="G15" s="97">
        <v>580</v>
      </c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242</v>
      </c>
      <c r="D16" s="97" t="s">
        <v>219</v>
      </c>
      <c r="E16" s="97">
        <v>1</v>
      </c>
      <c r="F16" s="97">
        <v>907</v>
      </c>
      <c r="G16" s="97">
        <v>120</v>
      </c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242</v>
      </c>
      <c r="D17" s="97" t="s">
        <v>219</v>
      </c>
      <c r="E17" s="97">
        <v>1</v>
      </c>
      <c r="F17" s="97">
        <v>1537</v>
      </c>
      <c r="G17" s="97">
        <v>120</v>
      </c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242</v>
      </c>
      <c r="D18" s="97" t="s">
        <v>219</v>
      </c>
      <c r="E18" s="97">
        <v>1</v>
      </c>
      <c r="F18" s="97">
        <v>598</v>
      </c>
      <c r="G18" s="97">
        <v>200</v>
      </c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242</v>
      </c>
      <c r="D19" s="97" t="s">
        <v>219</v>
      </c>
      <c r="E19" s="97">
        <v>1</v>
      </c>
      <c r="F19" s="97">
        <v>2258</v>
      </c>
      <c r="G19" s="97">
        <v>120</v>
      </c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242</v>
      </c>
      <c r="D20" s="97" t="s">
        <v>219</v>
      </c>
      <c r="E20" s="97">
        <v>1</v>
      </c>
      <c r="F20" s="97">
        <v>2560</v>
      </c>
      <c r="G20" s="97">
        <v>620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242</v>
      </c>
      <c r="D21" s="97" t="s">
        <v>219</v>
      </c>
      <c r="E21" s="97">
        <v>2</v>
      </c>
      <c r="F21" s="97">
        <v>2680</v>
      </c>
      <c r="G21" s="97">
        <v>620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242</v>
      </c>
      <c r="D22" s="97" t="s">
        <v>219</v>
      </c>
      <c r="E22" s="97">
        <v>1</v>
      </c>
      <c r="F22" s="97">
        <v>950</v>
      </c>
      <c r="G22" s="97">
        <v>435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242</v>
      </c>
      <c r="D23" s="97" t="s">
        <v>219</v>
      </c>
      <c r="E23" s="97">
        <v>1</v>
      </c>
      <c r="F23" s="97">
        <v>2080</v>
      </c>
      <c r="G23" s="97">
        <v>435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242</v>
      </c>
      <c r="D24" s="97" t="s">
        <v>219</v>
      </c>
      <c r="E24" s="97">
        <v>1</v>
      </c>
      <c r="F24" s="97">
        <v>450</v>
      </c>
      <c r="G24" s="97">
        <v>120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241</v>
      </c>
      <c r="D25" s="97" t="s">
        <v>219</v>
      </c>
      <c r="E25" s="97">
        <v>1</v>
      </c>
      <c r="F25" s="97">
        <v>747</v>
      </c>
      <c r="G25" s="97">
        <v>445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topLeftCell="A7"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dcterms:created xsi:type="dcterms:W3CDTF">2020-01-31T01:04:26Z</dcterms:created>
  <dcterms:modified xsi:type="dcterms:W3CDTF">2023-10-18T23:35:58Z</dcterms:modified>
</cp:coreProperties>
</file>