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13_ncr:1_{F1ACC0B1-653D-4CDC-9BBF-BED1D35A419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1" i="1"/>
  <c r="K12" i="1"/>
  <c r="K13" i="1"/>
  <c r="K14" i="1"/>
  <c r="K15" i="1"/>
  <c r="K16" i="1"/>
  <c r="K17" i="1"/>
  <c r="K18" i="1"/>
  <c r="K19" i="1"/>
  <c r="K20" i="1" l="1"/>
  <c r="K21" i="1"/>
  <c r="K22" i="1"/>
  <c r="K23" i="1"/>
  <c r="K24" i="1"/>
  <c r="K25" i="1"/>
  <c r="K26" i="1"/>
  <c r="K27" i="1"/>
  <c r="K28" i="1"/>
  <c r="K29" i="1"/>
  <c r="D1" i="1" l="1"/>
  <c r="E2" i="2"/>
</calcChain>
</file>

<file path=xl/sharedStrings.xml><?xml version="1.0" encoding="utf-8"?>
<sst xmlns="http://schemas.openxmlformats.org/spreadsheetml/2006/main" count="817" uniqueCount="278">
  <si>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</si>
  <si>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</si>
  <si>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</si>
  <si>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</si>
  <si>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</si>
  <si>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</si>
  <si>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</si>
  <si>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</si>
  <si>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</si>
  <si>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</si>
  <si>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</si>
  <si>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</si>
  <si>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</si>
  <si>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</si>
  <si>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</si>
  <si>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</si>
  <si>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</si>
  <si>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</si>
  <si>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</si>
  <si>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</si>
  <si>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</si>
  <si>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</si>
  <si>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</si>
  <si>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</si>
  <si>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</si>
  <si>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</si>
  <si>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</si>
  <si>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</si>
  <si>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</si>
  <si>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</si>
  <si>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</si>
  <si>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</si>
  <si>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</si>
  <si>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</si>
  <si>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</si>
  <si>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</si>
  <si>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</si>
  <si>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</si>
  <si>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</si>
  <si>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</si>
  <si>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</si>
  <si>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</si>
  <si>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</si>
  <si>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</si>
  <si>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</si>
  <si>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</si>
  <si>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</si>
  <si>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</si>
  <si>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</si>
  <si>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</si>
  <si>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</si>
  <si>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</si>
  <si>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</si>
  <si>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</si>
  <si>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</si>
  <si>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</si>
  <si>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</si>
  <si>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</si>
  <si>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</si>
  <si>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</si>
  <si>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</si>
  <si>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</si>
  <si>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</si>
  <si>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</si>
  <si>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</si>
  <si>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</si>
  <si>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</si>
  <si>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</si>
  <si>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</si>
  <si>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</si>
  <si>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</si>
  <si>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</si>
  <si>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</si>
  <si>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</si>
  <si>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</si>
  <si>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</si>
  <si>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</si>
  <si>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</si>
  <si>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</si>
  <si>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</si>
  <si>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</si>
  <si>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</si>
  <si>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</si>
  <si>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</si>
  <si>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</si>
  <si>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</si>
  <si>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</si>
  <si>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</si>
  <si>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</si>
  <si>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</si>
  <si>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</si>
  <si>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</si>
  <si>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</si>
  <si>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</si>
  <si>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</si>
  <si>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</si>
  <si>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</si>
  <si>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</si>
  <si>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</si>
  <si>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</si>
  <si>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</si>
  <si>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</si>
  <si>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</si>
  <si>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</si>
  <si>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</si>
  <si>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</si>
  <si>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</si>
  <si>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</si>
  <si>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</si>
  <si>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</si>
  <si>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</si>
  <si>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</si>
  <si>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</si>
  <si>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</si>
  <si>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</si>
  <si>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</si>
  <si>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</si>
  <si>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</si>
  <si>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</si>
  <si>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</si>
  <si>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</si>
  <si>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</si>
  <si>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</si>
  <si>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</si>
  <si>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</si>
  <si>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</si>
  <si>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</si>
  <si>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</si>
  <si>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</si>
  <si>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</si>
  <si>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</si>
  <si>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</si>
  <si>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</si>
  <si>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</si>
  <si>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</si>
  <si>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</si>
  <si>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</si>
  <si>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</si>
  <si>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</si>
  <si>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</si>
  <si>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</si>
  <si>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</si>
  <si>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</si>
  <si>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</si>
  <si>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</si>
  <si>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</si>
  <si>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</si>
  <si>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</si>
  <si>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</si>
  <si>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</si>
  <si>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</si>
  <si>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</si>
  <si>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</si>
  <si>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</si>
  <si>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</si>
  <si>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</si>
  <si>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</si>
  <si>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</si>
  <si>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</si>
  <si>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</si>
  <si>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</si>
  <si>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</si>
  <si>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</si>
  <si>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</si>
  <si>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</si>
  <si>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</si>
  <si>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</si>
  <si>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</si>
  <si>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</si>
  <si>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</si>
  <si>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</si>
  <si>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</si>
  <si>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</si>
  <si>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</si>
  <si>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</si>
  <si>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</si>
  <si>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</si>
  <si>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</si>
  <si>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</si>
  <si>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</si>
  <si>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</si>
  <si>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</si>
  <si>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</si>
  <si>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</si>
  <si>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</si>
  <si>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</si>
  <si>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</si>
  <si>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</si>
  <si>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</si>
  <si>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</si>
  <si>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</si>
  <si>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</si>
  <si>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</si>
  <si>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</si>
  <si>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</si>
  <si>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</si>
  <si>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</si>
  <si>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</si>
  <si>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</si>
  <si>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</si>
  <si>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</si>
  <si>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</si>
  <si>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</si>
  <si>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</si>
  <si>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</si>
  <si>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</si>
  <si>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</si>
  <si>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</si>
  <si>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</si>
  <si>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</si>
  <si>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</si>
  <si>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</si>
  <si>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</si>
  <si>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</si>
  <si>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</si>
  <si>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</si>
  <si>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</si>
  <si>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</si>
  <si>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</si>
  <si>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</si>
  <si>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</si>
  <si>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</si>
  <si>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</si>
  <si>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</si>
  <si>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</si>
  <si>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</si>
  <si>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</si>
  <si>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</si>
  <si>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</si>
  <si>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</si>
  <si>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</si>
  <si>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</si>
  <si>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</si>
  <si>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</si>
  <si>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</si>
  <si>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</si>
  <si>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</si>
  <si>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</si>
  <si>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</si>
  <si>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</si>
  <si>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</si>
  <si>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</si>
  <si>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</si>
  <si>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</si>
  <si>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</si>
  <si>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</si>
  <si>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</si>
  <si>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</si>
  <si>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</si>
  <si>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</si>
  <si>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</si>
  <si>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</si>
  <si>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</si>
  <si>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</si>
  <si>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</si>
  <si>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</si>
  <si>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</si>
  <si>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</si>
  <si>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</si>
  <si>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</si>
  <si>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</si>
  <si>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</si>
  <si>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</si>
  <si>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</si>
  <si>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</si>
  <si>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</si>
  <si>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</si>
  <si>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</si>
  <si>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</si>
  <si>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</si>
  <si>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</si>
  <si>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</si>
  <si>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</si>
  <si>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Lewis</t>
  </si>
  <si>
    <t>black stippled</t>
  </si>
  <si>
    <t xml:space="preserve"> adj shelf 300mm from top</t>
  </si>
  <si>
    <t>hinges drilled on site</t>
  </si>
  <si>
    <t>quasair wes90l2t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</si>
</sst>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R21" sqref="R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270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5">
      <c r="A7" s="52" t="s">
        <v>199</v>
      </c>
      <c r="B7" s="208" t="s">
        <v>271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273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12">
        <v>45404</v>
      </c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12">
        <v>45415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3" t="s">
        <v>274</v>
      </c>
      <c r="E14" s="213"/>
      <c r="F14" s="213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/>
      <c r="C17" s="49"/>
      <c r="D17" s="50"/>
      <c r="E17" s="50"/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8"/>
      <c r="C18" s="47"/>
      <c r="D18" s="48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abSelected="1" topLeftCell="C3" workbookViewId="0">
      <selection activeCell="Y6" sqref="Y6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11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ht="30" x14ac:dyDescent="0.25">
      <c r="A5" s="112">
        <v>1</v>
      </c>
      <c r="B5" s="34"/>
      <c r="C5" s="35" t="s">
        <v>91</v>
      </c>
      <c r="D5" s="36">
        <v>1</v>
      </c>
      <c r="E5" s="37">
        <v>1237</v>
      </c>
      <c r="F5" s="37">
        <v>523</v>
      </c>
      <c r="G5" s="37">
        <v>380</v>
      </c>
      <c r="H5" s="33"/>
      <c r="I5" s="33"/>
      <c r="J5" s="99">
        <v>2</v>
      </c>
      <c r="K5" s="99" t="str">
        <f>VLOOKUP(C5, Codes!$D$4:$E$59, 2, FALSE)</f>
        <v>Y</v>
      </c>
      <c r="L5" s="36" t="s">
        <v>28</v>
      </c>
      <c r="M5" s="98"/>
      <c r="N5" s="98"/>
      <c r="O5" s="38">
        <v>100</v>
      </c>
      <c r="P5" s="38">
        <v>100</v>
      </c>
      <c r="Q5" s="38">
        <v>636</v>
      </c>
      <c r="R5" s="38"/>
      <c r="S5" s="38"/>
      <c r="T5" s="156"/>
      <c r="U5" s="156"/>
      <c r="V5" s="156"/>
      <c r="W5" s="156"/>
      <c r="X5" s="156"/>
      <c r="Y5" s="94"/>
      <c r="Z5" s="95"/>
    </row>
    <row r="6" spans="1:26" ht="30" x14ac:dyDescent="0.25">
      <c r="A6" s="112">
        <v>2</v>
      </c>
      <c r="B6" s="34"/>
      <c r="C6" s="35" t="s">
        <v>30</v>
      </c>
      <c r="D6" s="36">
        <v>1</v>
      </c>
      <c r="E6" s="37">
        <v>1097</v>
      </c>
      <c r="F6" s="37">
        <v>900</v>
      </c>
      <c r="G6" s="37">
        <v>380</v>
      </c>
      <c r="H6" s="33"/>
      <c r="I6" s="33"/>
      <c r="J6" s="100">
        <v>1</v>
      </c>
      <c r="K6" s="99" t="str">
        <f>VLOOKUP(C6, Codes!$D$4:$E$59, 2, FALSE)</f>
        <v>Y</v>
      </c>
      <c r="L6" s="39" t="s">
        <v>28</v>
      </c>
      <c r="M6" s="98"/>
      <c r="N6" s="98"/>
      <c r="O6" s="38">
        <v>100</v>
      </c>
      <c r="P6" s="38">
        <v>550</v>
      </c>
      <c r="Q6" s="38"/>
      <c r="R6" s="38"/>
      <c r="S6" s="38"/>
      <c r="T6" s="156"/>
      <c r="U6" s="156"/>
      <c r="V6" s="156"/>
      <c r="W6" s="156"/>
      <c r="X6" s="156"/>
      <c r="Y6" s="94" t="s">
        <v>277</v>
      </c>
      <c r="Z6" s="95"/>
    </row>
    <row r="7" spans="1:26" ht="30" x14ac:dyDescent="0.25">
      <c r="A7" s="112">
        <v>3</v>
      </c>
      <c r="B7" s="34"/>
      <c r="C7" s="35" t="s">
        <v>23</v>
      </c>
      <c r="D7" s="36">
        <v>1</v>
      </c>
      <c r="E7" s="37">
        <v>1237</v>
      </c>
      <c r="F7" s="37">
        <v>1135</v>
      </c>
      <c r="G7" s="37">
        <v>380</v>
      </c>
      <c r="H7" s="33"/>
      <c r="I7" s="33"/>
      <c r="J7" s="100">
        <v>2</v>
      </c>
      <c r="K7" s="99" t="str">
        <f>VLOOKUP(C7, Codes!$D$4:$E$59, 2, FALSE)</f>
        <v>Y</v>
      </c>
      <c r="L7" s="40" t="s">
        <v>28</v>
      </c>
      <c r="M7" s="98"/>
      <c r="N7" s="98"/>
      <c r="O7" s="38">
        <v>100</v>
      </c>
      <c r="P7" s="38">
        <v>100</v>
      </c>
      <c r="Q7" s="38">
        <v>636</v>
      </c>
      <c r="R7" s="38"/>
      <c r="S7" s="38"/>
      <c r="T7" s="156"/>
      <c r="U7" s="156"/>
      <c r="V7" s="156"/>
      <c r="W7" s="156"/>
      <c r="X7" s="156"/>
      <c r="Y7" s="94"/>
      <c r="Z7" s="95"/>
    </row>
    <row r="8" spans="1:26" ht="30" x14ac:dyDescent="0.25">
      <c r="A8" s="112">
        <v>4</v>
      </c>
      <c r="B8" s="34"/>
      <c r="C8" s="35" t="s">
        <v>32</v>
      </c>
      <c r="D8" s="36">
        <v>1</v>
      </c>
      <c r="E8" s="37">
        <v>1693</v>
      </c>
      <c r="F8" s="37">
        <v>982</v>
      </c>
      <c r="G8" s="37">
        <v>610</v>
      </c>
      <c r="H8" s="33"/>
      <c r="I8" s="33"/>
      <c r="J8" s="38">
        <v>3</v>
      </c>
      <c r="K8" s="99" t="str">
        <f>VLOOKUP(C8, Codes!$D$4:$E$59, 2, FALSE)</f>
        <v>Y</v>
      </c>
      <c r="L8" s="40" t="s">
        <v>28</v>
      </c>
      <c r="M8" s="98"/>
      <c r="N8" s="98"/>
      <c r="O8" s="38">
        <v>100</v>
      </c>
      <c r="P8" s="38">
        <v>846</v>
      </c>
      <c r="Q8" s="38">
        <v>100</v>
      </c>
      <c r="R8" s="38"/>
      <c r="S8" s="38"/>
      <c r="T8" s="156"/>
      <c r="U8" s="156"/>
      <c r="V8" s="156"/>
      <c r="W8" s="156"/>
      <c r="X8" s="156"/>
      <c r="Y8" s="94"/>
      <c r="Z8" s="95"/>
    </row>
    <row r="9" spans="1:26" ht="30" x14ac:dyDescent="0.25">
      <c r="A9" s="112">
        <v>5</v>
      </c>
      <c r="B9" s="34"/>
      <c r="C9" s="35" t="s">
        <v>70</v>
      </c>
      <c r="D9" s="36">
        <v>1</v>
      </c>
      <c r="E9" s="37">
        <v>1693</v>
      </c>
      <c r="F9" s="37">
        <v>600</v>
      </c>
      <c r="G9" s="37">
        <v>610</v>
      </c>
      <c r="H9" s="33"/>
      <c r="I9" s="33"/>
      <c r="J9" s="38">
        <v>1</v>
      </c>
      <c r="K9" s="99" t="str">
        <f>VLOOKUP(C9, Codes!$D$4:$E$59, 2, FALSE)</f>
        <v>Y</v>
      </c>
      <c r="L9" s="40" t="s">
        <v>28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 t="s">
        <v>275</v>
      </c>
      <c r="Z9" s="104" t="s">
        <v>276</v>
      </c>
    </row>
    <row r="10" spans="1:26" ht="30" x14ac:dyDescent="0.25">
      <c r="A10" s="112">
        <v>6</v>
      </c>
      <c r="B10" s="34"/>
      <c r="C10" s="35" t="s">
        <v>2</v>
      </c>
      <c r="D10" s="36">
        <v>1</v>
      </c>
      <c r="E10" s="37">
        <v>878</v>
      </c>
      <c r="F10" s="37">
        <v>982</v>
      </c>
      <c r="G10" s="37">
        <v>610</v>
      </c>
      <c r="H10" s="33"/>
      <c r="I10" s="33"/>
      <c r="J10" s="38">
        <v>1</v>
      </c>
      <c r="K10" s="99" t="s">
        <v>5</v>
      </c>
      <c r="L10" s="40" t="s">
        <v>28</v>
      </c>
      <c r="M10" s="98"/>
      <c r="N10" s="98"/>
      <c r="O10" s="38">
        <v>100</v>
      </c>
      <c r="P10" s="38">
        <v>102</v>
      </c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ht="30" x14ac:dyDescent="0.25">
      <c r="A11" s="112">
        <v>7</v>
      </c>
      <c r="B11" s="34"/>
      <c r="C11" s="35" t="s">
        <v>23</v>
      </c>
      <c r="D11" s="36">
        <v>1</v>
      </c>
      <c r="E11" s="37">
        <v>878</v>
      </c>
      <c r="F11" s="37">
        <v>900</v>
      </c>
      <c r="G11" s="37">
        <v>610</v>
      </c>
      <c r="H11" s="33"/>
      <c r="I11" s="33"/>
      <c r="J11" s="38">
        <v>1</v>
      </c>
      <c r="K11" s="99" t="str">
        <f>VLOOKUP(C11, Codes!$D$4:$E$59, 2, FALSE)</f>
        <v>Y</v>
      </c>
      <c r="L11" s="40" t="s">
        <v>28</v>
      </c>
      <c r="M11" s="98"/>
      <c r="N11" s="98"/>
      <c r="O11" s="38">
        <v>100</v>
      </c>
      <c r="P11" s="38">
        <v>102</v>
      </c>
      <c r="Q11" s="38"/>
      <c r="R11" s="38"/>
      <c r="S11" s="38"/>
      <c r="T11" s="156"/>
      <c r="U11" s="156"/>
      <c r="V11" s="156"/>
      <c r="W11" s="156"/>
      <c r="X11" s="156"/>
      <c r="Y11" s="94"/>
      <c r="Z11" s="104"/>
    </row>
    <row r="12" spans="1:26" ht="30" x14ac:dyDescent="0.25">
      <c r="A12" s="112">
        <v>8</v>
      </c>
      <c r="B12" s="34"/>
      <c r="C12" s="35" t="s">
        <v>23</v>
      </c>
      <c r="D12" s="36">
        <v>1</v>
      </c>
      <c r="E12" s="37">
        <v>938</v>
      </c>
      <c r="F12" s="37">
        <v>600</v>
      </c>
      <c r="G12" s="37">
        <v>610</v>
      </c>
      <c r="H12" s="33"/>
      <c r="I12" s="33"/>
      <c r="J12" s="38">
        <v>2</v>
      </c>
      <c r="K12" s="99" t="str">
        <f>VLOOKUP(C12, Codes!$D$4:$E$59, 2, FALSE)</f>
        <v>Y</v>
      </c>
      <c r="L12" s="40" t="s">
        <v>28</v>
      </c>
      <c r="M12" s="98"/>
      <c r="N12" s="98"/>
      <c r="O12" s="38">
        <v>100</v>
      </c>
      <c r="P12" s="38">
        <v>102</v>
      </c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ht="30" x14ac:dyDescent="0.25">
      <c r="A13" s="112">
        <v>9</v>
      </c>
      <c r="B13" s="34"/>
      <c r="C13" s="35" t="s">
        <v>82</v>
      </c>
      <c r="D13" s="36">
        <v>1</v>
      </c>
      <c r="E13" s="37">
        <v>878</v>
      </c>
      <c r="F13" s="37">
        <v>600</v>
      </c>
      <c r="G13" s="37">
        <v>610</v>
      </c>
      <c r="H13" s="33"/>
      <c r="I13" s="33"/>
      <c r="J13" s="38">
        <v>1</v>
      </c>
      <c r="K13" s="99" t="str">
        <f>VLOOKUP(C13, Codes!$D$4:$E$59, 2, FALSE)</f>
        <v>N</v>
      </c>
      <c r="L13" s="40" t="s">
        <v>28</v>
      </c>
      <c r="M13" s="98"/>
      <c r="N13" s="98"/>
      <c r="O13" s="38">
        <v>100</v>
      </c>
      <c r="P13" s="38">
        <v>102</v>
      </c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ht="30" x14ac:dyDescent="0.25">
      <c r="A14" s="112">
        <v>10</v>
      </c>
      <c r="B14" s="34"/>
      <c r="C14" s="35" t="s">
        <v>2</v>
      </c>
      <c r="D14" s="36">
        <v>1</v>
      </c>
      <c r="E14" s="37">
        <v>725</v>
      </c>
      <c r="F14" s="37">
        <v>870</v>
      </c>
      <c r="G14" s="37">
        <v>300</v>
      </c>
      <c r="H14" s="33"/>
      <c r="I14" s="33"/>
      <c r="J14" s="38">
        <v>1</v>
      </c>
      <c r="K14" s="99" t="str">
        <f>VLOOKUP(C14, Codes!$D$4:$E$59, 2, FALSE)</f>
        <v>N</v>
      </c>
      <c r="L14" s="40" t="s">
        <v>28</v>
      </c>
      <c r="M14" s="98"/>
      <c r="N14" s="98"/>
      <c r="O14" s="38">
        <v>102</v>
      </c>
      <c r="P14" s="38">
        <v>100</v>
      </c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ht="30" x14ac:dyDescent="0.25">
      <c r="A15" s="112">
        <v>11</v>
      </c>
      <c r="B15" s="34"/>
      <c r="C15" s="35" t="s">
        <v>81</v>
      </c>
      <c r="D15" s="36">
        <v>1</v>
      </c>
      <c r="E15" s="37">
        <v>725</v>
      </c>
      <c r="F15" s="37">
        <v>435</v>
      </c>
      <c r="G15" s="37">
        <v>300</v>
      </c>
      <c r="H15" s="33"/>
      <c r="I15" s="33"/>
      <c r="J15" s="38">
        <v>1</v>
      </c>
      <c r="K15" s="99" t="str">
        <f>VLOOKUP(C15, Codes!$D$4:$E$59, 2, FALSE)</f>
        <v>N</v>
      </c>
      <c r="L15" s="40" t="s">
        <v>28</v>
      </c>
      <c r="M15" s="98"/>
      <c r="N15" s="98"/>
      <c r="O15" s="38">
        <v>102</v>
      </c>
      <c r="P15" s="38">
        <v>100</v>
      </c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101" t="s">
        <v>4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30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H33:H47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opLeftCell="A3" workbookViewId="0">
      <selection activeCell="D13" sqref="D13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2024-04-21T22:38:40Z</dcterms:modified>
</cp:coreProperties>
</file>