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AAAA8344-228A-492C-B2F0-42842B1A853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1" l="1"/>
  <c r="H33" i="1"/>
  <c r="K6" i="1" l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<sst xmlns="http://schemas.openxmlformats.org/spreadsheetml/2006/main" count="841" uniqueCount="286">
  <si>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</si>
  <si>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</si>
  <si>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</si>
  <si>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</si>
  <si>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</si>
  <si>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</si>
  <si>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</si>
  <si>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</si>
  <si>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</si>
  <si>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</si>
  <si>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</si>
  <si>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</si>
  <si>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</si>
  <si>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</si>
  <si>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</si>
  <si>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</si>
  <si>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</si>
  <si>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</si>
  <si>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</si>
  <si>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</si>
  <si>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</si>
  <si>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</si>
  <si>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</si>
  <si>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</si>
  <si>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</si>
  <si>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</si>
  <si>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</si>
  <si>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</si>
  <si>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</si>
  <si>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</si>
  <si>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</si>
  <si>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</si>
  <si>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</si>
  <si>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</si>
  <si>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</si>
  <si>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</si>
  <si>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</si>
  <si>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</si>
  <si>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</si>
  <si>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</si>
  <si>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</si>
  <si>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</si>
  <si>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</si>
  <si>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</si>
  <si>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</si>
  <si>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</si>
  <si>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</si>
  <si>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</si>
  <si>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</si>
  <si>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</si>
  <si>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</si>
  <si>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</si>
  <si>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</si>
  <si>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</si>
  <si>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</si>
  <si>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</si>
  <si>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</si>
  <si>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</si>
  <si>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</si>
  <si>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</si>
  <si>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</si>
  <si>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</si>
  <si>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</si>
  <si>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</si>
  <si>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</si>
  <si>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</si>
  <si>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</si>
  <si>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</si>
  <si>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</si>
  <si>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</si>
  <si>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</si>
  <si>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</si>
  <si>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</si>
  <si>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</si>
  <si>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</si>
  <si>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</si>
  <si>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</si>
  <si>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</si>
  <si>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</si>
  <si>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</si>
  <si>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</si>
  <si>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</si>
  <si>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</si>
  <si>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</si>
  <si>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</si>
  <si>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</si>
  <si>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</si>
  <si>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</si>
  <si>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</si>
  <si>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</si>
  <si>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</si>
  <si>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</si>
  <si>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</si>
  <si>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</si>
  <si>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</si>
  <si>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</si>
  <si>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</si>
  <si>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</si>
  <si>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</si>
  <si>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</si>
  <si>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</si>
  <si>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</si>
  <si>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</si>
  <si>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</si>
  <si>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</si>
  <si>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</si>
  <si>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</si>
  <si>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</si>
  <si>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</si>
  <si>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</si>
  <si>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</si>
  <si>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</si>
  <si>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</si>
  <si>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</si>
  <si>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</si>
  <si>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</si>
  <si>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</si>
  <si>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</si>
  <si>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</si>
  <si>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</si>
  <si>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</si>
  <si>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</si>
  <si>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</si>
  <si>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</si>
  <si>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</si>
  <si>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</si>
  <si>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</si>
  <si>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</si>
  <si>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</si>
  <si>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</si>
  <si>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</si>
  <si>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</si>
  <si>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</si>
  <si>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</si>
  <si>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</si>
  <si>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</si>
  <si>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</si>
  <si>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</si>
  <si>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</si>
  <si>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</si>
  <si>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</si>
  <si>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</si>
  <si>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</si>
  <si>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</si>
  <si>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</si>
  <si>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</si>
  <si>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</si>
  <si>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</si>
  <si>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</si>
  <si>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</si>
  <si>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</si>
  <si>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</si>
  <si>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</si>
  <si>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</si>
  <si>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</si>
  <si>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</si>
  <si>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</si>
  <si>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</si>
  <si>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</si>
  <si>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</si>
  <si>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</si>
  <si>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</si>
  <si>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</si>
  <si>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</si>
  <si>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</si>
  <si>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</si>
  <si>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</si>
  <si>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</si>
  <si>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</si>
  <si>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</si>
  <si>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</si>
  <si>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</si>
  <si>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</si>
  <si>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</si>
  <si>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</si>
  <si>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</si>
  <si>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</si>
  <si>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</si>
  <si>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</si>
  <si>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</si>
  <si>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</si>
  <si>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</si>
  <si>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</si>
  <si>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</si>
  <si>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</si>
  <si>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</si>
  <si>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</si>
  <si>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</si>
  <si>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</si>
  <si>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</si>
  <si>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</si>
  <si>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</si>
  <si>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</si>
  <si>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</si>
  <si>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</si>
  <si>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</si>
  <si>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</si>
  <si>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</si>
  <si>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</si>
  <si>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</si>
  <si>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</si>
  <si>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</si>
  <si>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</si>
  <si>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</si>
  <si>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</si>
  <si>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</si>
  <si>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</si>
  <si>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</si>
  <si>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</si>
  <si>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</si>
  <si>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</si>
  <si>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</si>
  <si>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</si>
  <si>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</si>
  <si>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</si>
  <si>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</si>
  <si>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</si>
  <si>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</si>
  <si>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</si>
  <si>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</si>
  <si>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</si>
  <si>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</si>
  <si>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</si>
  <si>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</si>
  <si>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</si>
  <si>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</si>
  <si>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</si>
  <si>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</si>
  <si>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</si>
  <si>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</si>
  <si>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</si>
  <si>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</si>
  <si>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</si>
  <si>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</si>
  <si>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</si>
  <si>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</si>
  <si>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</si>
  <si>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</si>
  <si>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</si>
  <si>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</si>
  <si>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</si>
  <si>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</si>
  <si>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</si>
  <si>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</si>
  <si>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</si>
  <si>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</si>
  <si>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</si>
  <si>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</si>
  <si>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</si>
  <si>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</si>
  <si>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</si>
  <si>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</si>
  <si>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</si>
  <si>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</si>
  <si>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</si>
  <si>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</si>
  <si>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</si>
  <si>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</si>
  <si>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</si>
  <si>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</si>
  <si>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</si>
  <si>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</si>
  <si>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</si>
  <si>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</si>
  <si>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</si>
  <si>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</si>
  <si>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</si>
  <si>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</si>
  <si>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</si>
  <si>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</si>
  <si>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</si>
  <si>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</si>
  <si>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</si>
  <si>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Corfield</t>
  </si>
  <si>
    <t>kitchen</t>
  </si>
  <si>
    <t>laundry</t>
  </si>
  <si>
    <t>50x18 fpull @ top</t>
  </si>
  <si>
    <t>50x28 fpull @ top</t>
  </si>
  <si>
    <t>scalloped shelves</t>
  </si>
  <si>
    <t>this is finished size,slide out to attach to this (customer keeping current rhood) run 180x180 flute box full length</t>
  </si>
  <si>
    <t>no fpull</t>
  </si>
  <si>
    <t>matrix box s</t>
  </si>
  <si>
    <t>2 x 50x18 fpulls check outs</t>
  </si>
  <si>
    <t>60 x 18 fpull at top(pantry door covers the top of this), other 2 rails to be 50x18</t>
  </si>
  <si>
    <t>4x 50x18 fpull check outs</t>
  </si>
  <si>
    <t>vanity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</si>
</sst>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45523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45534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32" workbookViewId="0">
      <selection activeCell="Z40" sqref="Z40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17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 t="s">
        <v>275</v>
      </c>
      <c r="C5" s="34" t="s">
        <v>81</v>
      </c>
      <c r="D5" s="35">
        <v>1</v>
      </c>
      <c r="E5" s="36">
        <v>735</v>
      </c>
      <c r="F5" s="36">
        <v>450</v>
      </c>
      <c r="G5" s="36">
        <v>560</v>
      </c>
      <c r="H5" s="32"/>
      <c r="I5" s="32"/>
      <c r="J5" s="96">
        <v>1</v>
      </c>
      <c r="K5" s="96" t="str">
        <f>VLOOKUP(C5, Codes!$D$4:$E$59, 2, FALSE)</f>
        <v>N</v>
      </c>
      <c r="L5" s="35" t="s">
        <v>28</v>
      </c>
      <c r="M5" s="95"/>
      <c r="N5" s="95"/>
      <c r="O5" s="37">
        <v>130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 t="s">
        <v>276</v>
      </c>
      <c r="Z5" s="92"/>
    </row>
    <row r="6" spans="1:26" ht="30" x14ac:dyDescent="0.25">
      <c r="A6" s="109">
        <v>2</v>
      </c>
      <c r="B6" s="33" t="s">
        <v>275</v>
      </c>
      <c r="C6" s="34" t="s">
        <v>82</v>
      </c>
      <c r="D6" s="35">
        <v>1</v>
      </c>
      <c r="E6" s="36">
        <v>735</v>
      </c>
      <c r="F6" s="36">
        <v>450</v>
      </c>
      <c r="G6" s="36">
        <v>560</v>
      </c>
      <c r="H6" s="32"/>
      <c r="I6" s="32"/>
      <c r="J6" s="97">
        <v>1</v>
      </c>
      <c r="K6" s="96" t="str">
        <f>VLOOKUP(C6, Codes!$D$4:$E$59, 2, FALSE)</f>
        <v>N</v>
      </c>
      <c r="L6" s="38" t="s">
        <v>28</v>
      </c>
      <c r="M6" s="95"/>
      <c r="N6" s="95"/>
      <c r="O6" s="37">
        <v>130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 t="s">
        <v>277</v>
      </c>
      <c r="Z6" s="92"/>
    </row>
    <row r="7" spans="1:26" ht="30" x14ac:dyDescent="0.25">
      <c r="A7" s="109">
        <v>3</v>
      </c>
      <c r="B7" s="33" t="s">
        <v>275</v>
      </c>
      <c r="C7" s="34" t="s">
        <v>23</v>
      </c>
      <c r="D7" s="35">
        <v>1</v>
      </c>
      <c r="E7" s="36">
        <v>730</v>
      </c>
      <c r="F7" s="36">
        <v>900</v>
      </c>
      <c r="G7" s="36">
        <v>300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 t="s">
        <v>274</v>
      </c>
      <c r="C8" s="34" t="s">
        <v>32</v>
      </c>
      <c r="D8" s="35">
        <v>1</v>
      </c>
      <c r="E8" s="36">
        <v>1425</v>
      </c>
      <c r="F8" s="36">
        <v>994</v>
      </c>
      <c r="G8" s="36">
        <v>580</v>
      </c>
      <c r="H8" s="32"/>
      <c r="I8" s="32"/>
      <c r="J8" s="37">
        <v>3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>
        <v>90</v>
      </c>
      <c r="Q8" s="37">
        <v>717</v>
      </c>
      <c r="R8" s="37"/>
      <c r="S8" s="37"/>
      <c r="T8" s="153"/>
      <c r="U8" s="153"/>
      <c r="V8" s="153"/>
      <c r="W8" s="153"/>
      <c r="X8" s="153"/>
      <c r="Y8" s="91" t="s">
        <v>278</v>
      </c>
      <c r="Z8" s="92"/>
    </row>
    <row r="9" spans="1:26" ht="30" x14ac:dyDescent="0.25">
      <c r="A9" s="109">
        <v>5</v>
      </c>
      <c r="B9" s="33" t="s">
        <v>274</v>
      </c>
      <c r="C9" s="34" t="s">
        <v>23</v>
      </c>
      <c r="D9" s="35">
        <v>1</v>
      </c>
      <c r="E9" s="36">
        <v>596</v>
      </c>
      <c r="F9" s="36">
        <v>600</v>
      </c>
      <c r="G9" s="36">
        <v>450</v>
      </c>
      <c r="H9" s="32"/>
      <c r="I9" s="32"/>
      <c r="J9" s="37">
        <v>1</v>
      </c>
      <c r="K9" s="96" t="str">
        <f>VLOOKUP(C9, Codes!$D$4:$E$59, 2, FALSE)</f>
        <v>Y</v>
      </c>
      <c r="L9" s="39" t="s">
        <v>28</v>
      </c>
      <c r="M9" s="95"/>
      <c r="N9" s="95"/>
      <c r="O9" s="37">
        <v>100</v>
      </c>
      <c r="P9" s="37">
        <v>102</v>
      </c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ht="30" x14ac:dyDescent="0.25">
      <c r="A10" s="109">
        <v>6</v>
      </c>
      <c r="B10" s="33" t="s">
        <v>274</v>
      </c>
      <c r="C10" s="34" t="s">
        <v>23</v>
      </c>
      <c r="D10" s="35">
        <v>1</v>
      </c>
      <c r="E10" s="36">
        <v>550</v>
      </c>
      <c r="F10" s="36">
        <v>910</v>
      </c>
      <c r="G10" s="36">
        <v>450</v>
      </c>
      <c r="H10" s="32"/>
      <c r="I10" s="32"/>
      <c r="J10" s="37">
        <v>1</v>
      </c>
      <c r="K10" s="96" t="str">
        <f>VLOOKUP(C10, Codes!$D$4:$E$59, 2, FALSE)</f>
        <v>Y</v>
      </c>
      <c r="L10" s="39" t="s">
        <v>28</v>
      </c>
      <c r="M10" s="95"/>
      <c r="N10" s="95"/>
      <c r="O10" s="37">
        <v>100</v>
      </c>
      <c r="P10" s="37">
        <v>100</v>
      </c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ht="30" x14ac:dyDescent="0.25">
      <c r="A11" s="109">
        <v>7</v>
      </c>
      <c r="B11" s="33" t="s">
        <v>274</v>
      </c>
      <c r="C11" s="34" t="s">
        <v>91</v>
      </c>
      <c r="D11" s="35">
        <v>1</v>
      </c>
      <c r="E11" s="36">
        <v>685</v>
      </c>
      <c r="F11" s="36">
        <v>358</v>
      </c>
      <c r="G11" s="36">
        <v>300</v>
      </c>
      <c r="H11" s="32"/>
      <c r="I11" s="32"/>
      <c r="J11" s="37">
        <v>1</v>
      </c>
      <c r="K11" s="96" t="str">
        <f>VLOOKUP(C11, Codes!$D$4:$E$59, 2, FALSE)</f>
        <v>Y</v>
      </c>
      <c r="L11" s="39" t="s">
        <v>28</v>
      </c>
      <c r="M11" s="95"/>
      <c r="N11" s="95"/>
      <c r="O11" s="37">
        <v>100</v>
      </c>
      <c r="P11" s="37">
        <v>100</v>
      </c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ht="60" x14ac:dyDescent="0.25">
      <c r="A12" s="109">
        <v>8</v>
      </c>
      <c r="B12" s="33" t="s">
        <v>274</v>
      </c>
      <c r="C12" s="34" t="s">
        <v>30</v>
      </c>
      <c r="D12" s="35">
        <v>1</v>
      </c>
      <c r="E12" s="36">
        <v>513</v>
      </c>
      <c r="F12" s="36">
        <v>900</v>
      </c>
      <c r="G12" s="36">
        <v>300</v>
      </c>
      <c r="H12" s="32"/>
      <c r="I12" s="32"/>
      <c r="J12" s="37">
        <v>1</v>
      </c>
      <c r="K12" s="96" t="str">
        <f>VLOOKUP(C12, Codes!$D$4:$E$59, 2, FALSE)</f>
        <v>Y</v>
      </c>
      <c r="L12" s="39" t="s">
        <v>28</v>
      </c>
      <c r="M12" s="95"/>
      <c r="N12" s="95"/>
      <c r="O12" s="37">
        <v>100</v>
      </c>
      <c r="P12" s="37">
        <v>100</v>
      </c>
      <c r="Q12" s="37"/>
      <c r="R12" s="37"/>
      <c r="S12" s="37"/>
      <c r="T12" s="153"/>
      <c r="U12" s="153"/>
      <c r="V12" s="153"/>
      <c r="W12" s="153"/>
      <c r="X12" s="153"/>
      <c r="Y12" s="91" t="s">
        <v>279</v>
      </c>
      <c r="Z12" s="92"/>
    </row>
    <row r="13" spans="1:26" ht="45" x14ac:dyDescent="0.25">
      <c r="A13" s="109">
        <v>9</v>
      </c>
      <c r="B13" s="33" t="s">
        <v>274</v>
      </c>
      <c r="C13" s="34" t="s">
        <v>13</v>
      </c>
      <c r="D13" s="35">
        <v>1</v>
      </c>
      <c r="E13" s="36">
        <v>735</v>
      </c>
      <c r="F13" s="36">
        <v>800</v>
      </c>
      <c r="G13" s="36">
        <v>560</v>
      </c>
      <c r="H13" s="32"/>
      <c r="I13" s="32"/>
      <c r="J13" s="37">
        <v>1</v>
      </c>
      <c r="K13" s="96" t="str">
        <f>VLOOKUP(C13, Codes!$D$4:$E$59, 2, FALSE)</f>
        <v>N - Vert. Front</v>
      </c>
      <c r="L13" s="39" t="s">
        <v>28</v>
      </c>
      <c r="M13" s="95"/>
      <c r="N13" s="95"/>
      <c r="O13" s="37">
        <v>130</v>
      </c>
      <c r="P13" s="37">
        <v>100</v>
      </c>
      <c r="Q13" s="37"/>
      <c r="R13" s="37"/>
      <c r="S13" s="37"/>
      <c r="T13" s="153"/>
      <c r="U13" s="153"/>
      <c r="V13" s="153"/>
      <c r="W13" s="153"/>
      <c r="X13" s="153"/>
      <c r="Y13" s="91" t="s">
        <v>277</v>
      </c>
      <c r="Z13" s="92"/>
    </row>
    <row r="14" spans="1:26" x14ac:dyDescent="0.25">
      <c r="A14" s="109">
        <v>10</v>
      </c>
      <c r="B14" s="33" t="s">
        <v>274</v>
      </c>
      <c r="C14" s="34" t="s">
        <v>82</v>
      </c>
      <c r="D14" s="35">
        <v>1</v>
      </c>
      <c r="E14" s="36">
        <v>735</v>
      </c>
      <c r="F14" s="36">
        <v>600</v>
      </c>
      <c r="G14" s="36">
        <v>560</v>
      </c>
      <c r="H14" s="32"/>
      <c r="I14" s="32"/>
      <c r="J14" s="37" t="s">
        <v>4</v>
      </c>
      <c r="K14" s="96" t="str">
        <f>VLOOKUP(C14, Codes!$D$4:$E$59, 2, FALSE)</f>
        <v>N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 t="s">
        <v>280</v>
      </c>
      <c r="Z14" s="92"/>
    </row>
    <row r="15" spans="1:26" ht="30" x14ac:dyDescent="0.25">
      <c r="A15" s="109">
        <v>11</v>
      </c>
      <c r="B15" s="33" t="s">
        <v>274</v>
      </c>
      <c r="C15" s="34" t="s">
        <v>92</v>
      </c>
      <c r="D15" s="35">
        <v>1</v>
      </c>
      <c r="E15" s="36">
        <v>685</v>
      </c>
      <c r="F15" s="36">
        <v>358</v>
      </c>
      <c r="G15" s="36">
        <v>300</v>
      </c>
      <c r="H15" s="32"/>
      <c r="I15" s="32"/>
      <c r="J15" s="37">
        <v>1</v>
      </c>
      <c r="K15" s="96" t="str">
        <f>VLOOKUP(C15, Codes!$D$4:$E$59, 2, FALSE)</f>
        <v>Y</v>
      </c>
      <c r="L15" s="39" t="s">
        <v>28</v>
      </c>
      <c r="M15" s="95"/>
      <c r="N15" s="95"/>
      <c r="O15" s="37">
        <v>100</v>
      </c>
      <c r="P15" s="37">
        <v>100</v>
      </c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30" x14ac:dyDescent="0.25">
      <c r="A33" s="110">
        <v>1</v>
      </c>
      <c r="B33" s="283" t="s">
        <v>274</v>
      </c>
      <c r="C33" s="11" t="s">
        <v>115</v>
      </c>
      <c r="D33" s="15">
        <v>1</v>
      </c>
      <c r="E33" s="4">
        <v>735</v>
      </c>
      <c r="F33" s="4">
        <v>1004</v>
      </c>
      <c r="G33" s="4">
        <v>560</v>
      </c>
      <c r="H33" s="96" t="str">
        <f>VLOOKUP(C33, Codes!D72:E81, 2, FALSE)</f>
        <v>N - Vert. Front</v>
      </c>
      <c r="I33" s="111" t="s">
        <v>28</v>
      </c>
      <c r="J33" s="99"/>
      <c r="K33" s="100">
        <v>337</v>
      </c>
      <c r="L33" s="100">
        <v>337</v>
      </c>
      <c r="M33" s="100"/>
      <c r="N33" s="100"/>
      <c r="O33" s="14">
        <v>167</v>
      </c>
      <c r="P33" s="14">
        <v>167</v>
      </c>
      <c r="Q33" s="14"/>
      <c r="R33" s="20"/>
      <c r="S33" s="93">
        <v>500</v>
      </c>
      <c r="T33" s="156"/>
      <c r="U33" s="156"/>
      <c r="V33" s="156"/>
      <c r="W33" s="156"/>
      <c r="X33" s="156"/>
      <c r="Y33" s="29" t="s">
        <v>281</v>
      </c>
      <c r="Z33" s="101" t="s">
        <v>282</v>
      </c>
    </row>
    <row r="34" spans="1:26" ht="30" x14ac:dyDescent="0.25">
      <c r="A34" s="110">
        <v>2</v>
      </c>
      <c r="B34" s="283" t="s">
        <v>274</v>
      </c>
      <c r="C34" s="11" t="s">
        <v>115</v>
      </c>
      <c r="D34" s="15">
        <v>1</v>
      </c>
      <c r="E34" s="4">
        <v>554</v>
      </c>
      <c r="F34" s="4">
        <v>600</v>
      </c>
      <c r="G34" s="4">
        <v>580</v>
      </c>
      <c r="H34" s="98" t="s">
        <v>25</v>
      </c>
      <c r="I34" s="111" t="s">
        <v>28</v>
      </c>
      <c r="J34" s="99"/>
      <c r="K34" s="100">
        <v>227</v>
      </c>
      <c r="L34" s="100">
        <v>227</v>
      </c>
      <c r="M34" s="100"/>
      <c r="N34" s="100"/>
      <c r="O34" s="14">
        <v>167</v>
      </c>
      <c r="P34" s="14">
        <v>167</v>
      </c>
      <c r="Q34" s="14"/>
      <c r="R34" s="20"/>
      <c r="S34" s="93">
        <v>500</v>
      </c>
      <c r="T34" s="156"/>
      <c r="U34" s="156"/>
      <c r="V34" s="156"/>
      <c r="W34" s="156"/>
      <c r="X34" s="156"/>
      <c r="Y34" s="29" t="s">
        <v>281</v>
      </c>
      <c r="Z34" s="101" t="s">
        <v>282</v>
      </c>
    </row>
    <row r="35" spans="1:26" ht="45" x14ac:dyDescent="0.25">
      <c r="A35" s="110">
        <v>3</v>
      </c>
      <c r="B35" s="283" t="s">
        <v>274</v>
      </c>
      <c r="C35" s="11" t="s">
        <v>116</v>
      </c>
      <c r="D35" s="15">
        <v>1</v>
      </c>
      <c r="E35" s="4">
        <v>745</v>
      </c>
      <c r="F35" s="4">
        <v>994</v>
      </c>
      <c r="G35" s="4">
        <v>580</v>
      </c>
      <c r="H35" s="98" t="s">
        <v>25</v>
      </c>
      <c r="I35" s="111" t="s">
        <v>28</v>
      </c>
      <c r="J35" s="99"/>
      <c r="K35" s="100">
        <v>150</v>
      </c>
      <c r="L35" s="100">
        <v>277</v>
      </c>
      <c r="M35" s="100">
        <v>277</v>
      </c>
      <c r="N35" s="100"/>
      <c r="O35" s="14">
        <v>84</v>
      </c>
      <c r="P35" s="14">
        <v>167</v>
      </c>
      <c r="Q35" s="14">
        <v>167</v>
      </c>
      <c r="R35" s="20"/>
      <c r="S35" s="94">
        <v>500</v>
      </c>
      <c r="T35" s="157"/>
      <c r="U35" s="157"/>
      <c r="V35" s="157"/>
      <c r="W35" s="157"/>
      <c r="X35" s="157"/>
      <c r="Y35" s="29" t="s">
        <v>281</v>
      </c>
      <c r="Z35" s="101" t="s">
        <v>283</v>
      </c>
    </row>
    <row r="36" spans="1:26" ht="30" x14ac:dyDescent="0.25">
      <c r="A36" s="110">
        <v>4</v>
      </c>
      <c r="B36" s="283" t="s">
        <v>274</v>
      </c>
      <c r="C36" s="11" t="s">
        <v>117</v>
      </c>
      <c r="D36" s="15">
        <v>1</v>
      </c>
      <c r="E36" s="4">
        <v>735</v>
      </c>
      <c r="F36" s="4">
        <v>1160</v>
      </c>
      <c r="G36" s="4">
        <v>560</v>
      </c>
      <c r="H36" s="98" t="s">
        <v>25</v>
      </c>
      <c r="I36" s="111" t="s">
        <v>28</v>
      </c>
      <c r="J36" s="99"/>
      <c r="K36" s="100">
        <v>150</v>
      </c>
      <c r="L36" s="100">
        <v>150</v>
      </c>
      <c r="M36" s="100">
        <v>150</v>
      </c>
      <c r="N36" s="100">
        <v>150</v>
      </c>
      <c r="O36" s="14">
        <v>84</v>
      </c>
      <c r="P36" s="14">
        <v>84</v>
      </c>
      <c r="Q36" s="14">
        <v>84</v>
      </c>
      <c r="R36" s="20">
        <v>84</v>
      </c>
      <c r="S36" s="94">
        <v>500</v>
      </c>
      <c r="T36" s="157"/>
      <c r="U36" s="157"/>
      <c r="V36" s="157"/>
      <c r="W36" s="157"/>
      <c r="X36" s="157"/>
      <c r="Y36" s="29" t="s">
        <v>281</v>
      </c>
      <c r="Z36" s="101" t="s">
        <v>284</v>
      </c>
    </row>
    <row r="37" spans="1:26" ht="30" x14ac:dyDescent="0.25">
      <c r="A37" s="110">
        <v>5</v>
      </c>
      <c r="B37" s="283" t="s">
        <v>285</v>
      </c>
      <c r="C37" s="11" t="s">
        <v>115</v>
      </c>
      <c r="D37" s="15">
        <v>1</v>
      </c>
      <c r="E37" s="4">
        <v>700</v>
      </c>
      <c r="F37" s="4">
        <v>829</v>
      </c>
      <c r="G37" s="4">
        <v>480</v>
      </c>
      <c r="H37" s="98" t="s">
        <v>25</v>
      </c>
      <c r="I37" s="111" t="s">
        <v>28</v>
      </c>
      <c r="J37" s="99"/>
      <c r="K37" s="100">
        <v>320</v>
      </c>
      <c r="L37" s="100">
        <v>320</v>
      </c>
      <c r="M37" s="100"/>
      <c r="N37" s="100"/>
      <c r="O37" s="14"/>
      <c r="P37" s="14"/>
      <c r="Q37" s="14"/>
      <c r="R37" s="20"/>
      <c r="S37" s="94">
        <v>400</v>
      </c>
      <c r="T37" s="157"/>
      <c r="U37" s="157"/>
      <c r="V37" s="157"/>
      <c r="W37" s="157"/>
      <c r="X37" s="157"/>
      <c r="Y37" s="29" t="s">
        <v>281</v>
      </c>
      <c r="Z37" s="101" t="s">
        <v>282</v>
      </c>
    </row>
    <row r="38" spans="1:26" ht="30" x14ac:dyDescent="0.25">
      <c r="A38" s="110">
        <v>6</v>
      </c>
      <c r="B38" s="283" t="s">
        <v>285</v>
      </c>
      <c r="C38" s="11" t="s">
        <v>115</v>
      </c>
      <c r="D38" s="15">
        <v>1</v>
      </c>
      <c r="E38" s="4">
        <v>700</v>
      </c>
      <c r="F38" s="4">
        <v>814</v>
      </c>
      <c r="G38" s="4">
        <v>280</v>
      </c>
      <c r="H38" s="98" t="s">
        <v>25</v>
      </c>
      <c r="I38" s="111" t="s">
        <v>28</v>
      </c>
      <c r="J38" s="99"/>
      <c r="K38" s="100">
        <v>320</v>
      </c>
      <c r="L38" s="100">
        <v>320</v>
      </c>
      <c r="M38" s="100"/>
      <c r="N38" s="100"/>
      <c r="O38" s="14"/>
      <c r="P38" s="14"/>
      <c r="Q38" s="14"/>
      <c r="R38" s="20"/>
      <c r="S38" s="94">
        <v>270</v>
      </c>
      <c r="T38" s="157"/>
      <c r="U38" s="157"/>
      <c r="V38" s="157"/>
      <c r="W38" s="157"/>
      <c r="X38" s="157"/>
      <c r="Y38" s="29" t="s">
        <v>281</v>
      </c>
      <c r="Z38" s="101" t="s">
        <v>282</v>
      </c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N6:N29 E5:F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G14" sqref="G1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4</v>
      </c>
      <c r="D5" s="12" t="s">
        <v>10</v>
      </c>
      <c r="E5" s="82" t="s">
        <v>4</v>
      </c>
      <c r="F5" s="12"/>
      <c r="G5" s="12"/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4</v>
      </c>
      <c r="D6" s="12" t="s">
        <v>10</v>
      </c>
      <c r="E6" s="82" t="s">
        <v>4</v>
      </c>
      <c r="F6" s="12"/>
      <c r="G6" s="12"/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2024-08-19T07:33:37Z</dcterms:modified>
</cp:coreProperties>
</file>