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stezzyrobinson/Desktop/wazi orders/"/>
    </mc:Choice>
  </mc:AlternateContent>
  <xr:revisionPtr revIDLastSave="0" documentId="13_ncr:1_{24742DD2-55D9-A449-8692-A3F0E84827EA}" xr6:coauthVersionLast="47" xr6:coauthVersionMax="47" xr10:uidLastSave="{00000000-0000-0000-0000-000000000000}"/>
  <bookViews>
    <workbookView xWindow="0" yWindow="500" windowWidth="28800" windowHeight="1638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<sst xmlns="http://schemas.openxmlformats.org/spreadsheetml/2006/main" count="836" uniqueCount="286">
  <si>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</si>
  <si>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</si>
  <si>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</si>
  <si>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</si>
  <si>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</si>
  <si>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</si>
  <si>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</si>
  <si>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</si>
  <si>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</si>
  <si>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</si>
  <si>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</si>
  <si>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</si>
  <si>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</si>
  <si>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</si>
  <si>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</si>
  <si>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</si>
  <si>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</si>
  <si>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</si>
  <si>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</si>
  <si>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</si>
  <si>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</si>
  <si>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</si>
  <si>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</si>
  <si>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</si>
  <si>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</si>
  <si>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</si>
  <si>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</si>
  <si>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</si>
  <si>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</si>
  <si>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</si>
  <si>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</si>
  <si>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</si>
  <si>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</si>
  <si>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</si>
  <si>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</si>
  <si>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</si>
  <si>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</si>
  <si>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</si>
  <si>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</si>
  <si>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</si>
  <si>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</si>
  <si>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</si>
  <si>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</si>
  <si>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</si>
  <si>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</si>
  <si>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</si>
  <si>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</si>
  <si>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</si>
  <si>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</si>
  <si>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</si>
  <si>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</si>
  <si>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</si>
  <si>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</si>
  <si>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</si>
  <si>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</si>
  <si>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</si>
  <si>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</si>
  <si>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</si>
  <si>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</si>
  <si>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</si>
  <si>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</si>
  <si>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</si>
  <si>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</si>
  <si>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</si>
  <si>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</si>
  <si>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</si>
  <si>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</si>
  <si>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</si>
  <si>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</si>
  <si>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</si>
  <si>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</si>
  <si>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</si>
  <si>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</si>
  <si>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</si>
  <si>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</si>
  <si>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</si>
  <si>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</si>
  <si>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</si>
  <si>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</si>
  <si>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</si>
  <si>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</si>
  <si>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</si>
  <si>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</si>
  <si>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</si>
  <si>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</si>
  <si>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</si>
  <si>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</si>
  <si>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</si>
  <si>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</si>
  <si>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</si>
  <si>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</si>
  <si>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</si>
  <si>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</si>
  <si>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</si>
  <si>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</si>
  <si>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</si>
  <si>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</si>
  <si>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</si>
  <si>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</si>
  <si>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</si>
  <si>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</si>
  <si>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</si>
  <si>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</si>
  <si>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</si>
  <si>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</si>
  <si>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</si>
  <si>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</si>
  <si>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</si>
  <si>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</si>
  <si>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</si>
  <si>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</si>
  <si>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</si>
  <si>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</si>
  <si>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</si>
  <si>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</si>
  <si>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</si>
  <si>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</si>
  <si>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</si>
  <si>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</si>
  <si>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</si>
  <si>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</si>
  <si>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</si>
  <si>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</si>
  <si>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</si>
  <si>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</si>
  <si>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</si>
  <si>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</si>
  <si>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</si>
  <si>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</si>
  <si>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</si>
  <si>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</si>
  <si>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</si>
  <si>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</si>
  <si>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</si>
  <si>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</si>
  <si>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</si>
  <si>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</si>
  <si>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</si>
  <si>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</si>
  <si>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</si>
  <si>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</si>
  <si>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</si>
  <si>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</si>
  <si>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</si>
  <si>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</si>
  <si>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</si>
  <si>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</si>
  <si>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</si>
  <si>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</si>
  <si>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</si>
  <si>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</si>
  <si>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</si>
  <si>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</si>
  <si>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</si>
  <si>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</si>
  <si>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</si>
  <si>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</si>
  <si>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</si>
  <si>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</si>
  <si>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</si>
  <si>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</si>
  <si>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</si>
  <si>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</si>
  <si>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</si>
  <si>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</si>
  <si>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</si>
  <si>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</si>
  <si>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</si>
  <si>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</si>
  <si>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</si>
  <si>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</si>
  <si>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</si>
  <si>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</si>
  <si>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</si>
  <si>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</si>
  <si>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</si>
  <si>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</si>
  <si>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</si>
  <si>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</si>
  <si>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</si>
  <si>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</si>
  <si>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</si>
  <si>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</si>
  <si>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</si>
  <si>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</si>
  <si>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</si>
  <si>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</si>
  <si>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</si>
  <si>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</si>
  <si>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</si>
  <si>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</si>
  <si>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</si>
  <si>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</si>
  <si>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</si>
  <si>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</si>
  <si>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</si>
  <si>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</si>
  <si>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</si>
  <si>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</si>
  <si>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</si>
  <si>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</si>
  <si>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</si>
  <si>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</si>
  <si>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</si>
  <si>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</si>
  <si>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</si>
  <si>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</si>
  <si>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</si>
  <si>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</si>
  <si>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</si>
  <si>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</si>
  <si>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</si>
  <si>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</si>
  <si>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</si>
  <si>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</si>
  <si>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</si>
  <si>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</si>
  <si>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</si>
  <si>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</si>
  <si>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</si>
  <si>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</si>
  <si>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</si>
  <si>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</si>
  <si>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</si>
  <si>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</si>
  <si>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</si>
  <si>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</si>
  <si>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</si>
  <si>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</si>
  <si>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</si>
  <si>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</si>
  <si>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</si>
  <si>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</si>
  <si>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</si>
  <si>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</si>
  <si>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</si>
  <si>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</si>
  <si>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</si>
  <si>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</si>
  <si>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</si>
  <si>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</si>
  <si>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</si>
  <si>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</si>
  <si>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</si>
  <si>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</si>
  <si>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</si>
  <si>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</si>
  <si>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</si>
  <si>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</si>
  <si>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</si>
  <si>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</si>
  <si>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</si>
  <si>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</si>
  <si>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</si>
  <si>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</si>
  <si>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</si>
  <si>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</si>
  <si>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</si>
  <si>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</si>
  <si>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</si>
  <si>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</si>
  <si>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</si>
  <si>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</si>
  <si>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</si>
  <si>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</si>
  <si>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</si>
  <si>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</si>
  <si>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</si>
  <si>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</si>
  <si>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</si>
  <si>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</si>
  <si>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kitchen domain</t>
  </si>
  <si>
    <t>bed 2</t>
  </si>
  <si>
    <t>no bottom</t>
  </si>
  <si>
    <t>bed 3</t>
  </si>
  <si>
    <t>set front rail back 100mm</t>
  </si>
  <si>
    <t>kingslide undermount, 190mm drawer side height</t>
  </si>
  <si>
    <t>set front rail back 100mm, please supply 3 x 226 x 804  faces edge all sides</t>
  </si>
  <si>
    <t>master</t>
  </si>
  <si>
    <t>set front rail back 100mm, please supply 3 x 226 x 808 faces edge all sides</t>
  </si>
  <si>
    <t>study</t>
  </si>
  <si>
    <t>hallway</t>
  </si>
  <si>
    <t>set front rail back 100 mm</t>
  </si>
  <si>
    <t>set front rail back 100mm, please supply 3 x 226 x 798  faces edge all sides</t>
  </si>
  <si>
    <t>please refer to part 1 for all details</t>
  </si>
  <si>
    <t>kensington 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</si>
</sst>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5" workbookViewId="0">
      <selection activeCell="B9" sqref="B9:G9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 x14ac:dyDescent="0.2">
      <c r="A6" s="4" t="s">
        <v>2</v>
      </c>
      <c r="B6" s="145" t="s">
        <v>271</v>
      </c>
      <c r="C6" s="146"/>
      <c r="D6" s="146"/>
      <c r="E6" s="146"/>
      <c r="F6" s="146"/>
      <c r="G6" s="147"/>
      <c r="H6" s="155"/>
      <c r="I6" s="137"/>
      <c r="J6" s="137"/>
      <c r="K6" s="138"/>
    </row>
    <row r="7" spans="1:27" x14ac:dyDescent="0.2">
      <c r="A7" s="5" t="s">
        <v>3</v>
      </c>
      <c r="B7" s="145">
        <v>421837586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">
      <c r="A8" s="5" t="s">
        <v>4</v>
      </c>
      <c r="B8" s="148"/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">
      <c r="A9" s="5" t="s">
        <v>5</v>
      </c>
      <c r="B9" s="145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">
      <c r="A13" s="9" t="s">
        <v>9</v>
      </c>
      <c r="B13" s="10"/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 x14ac:dyDescent="0.2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 x14ac:dyDescent="0.2">
      <c r="A23" s="27" t="s">
        <v>27</v>
      </c>
      <c r="B23" s="28"/>
      <c r="C23" s="29" t="s">
        <v>28</v>
      </c>
      <c r="D23" s="157"/>
      <c r="E23" s="150"/>
      <c r="F23" s="150"/>
      <c r="G23" s="151"/>
      <c r="H23" s="156" t="s">
        <v>284</v>
      </c>
      <c r="I23" s="137"/>
      <c r="J23" s="137"/>
      <c r="K23" s="138"/>
    </row>
    <row r="24" spans="1:11" ht="15.75" customHeight="1" x14ac:dyDescent="0.2">
      <c r="A24" s="27" t="s">
        <v>29</v>
      </c>
      <c r="B24" s="28"/>
      <c r="C24" s="29" t="s">
        <v>30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 x14ac:dyDescent="0.2">
      <c r="A25" s="27" t="s">
        <v>31</v>
      </c>
      <c r="B25" s="28"/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 x14ac:dyDescent="0.2">
      <c r="A26" s="27" t="s">
        <v>32</v>
      </c>
      <c r="B26" s="28"/>
      <c r="C26" s="29" t="s">
        <v>33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 x14ac:dyDescent="0.2">
      <c r="A27" s="27" t="s">
        <v>34</v>
      </c>
      <c r="B27" s="28"/>
      <c r="C27" s="29" t="s">
        <v>35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 x14ac:dyDescent="0.2">
      <c r="A28" s="27" t="s">
        <v>36</v>
      </c>
      <c r="B28" s="28"/>
      <c r="C28" s="29" t="s">
        <v>37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">
      <c r="A31" s="27" t="s">
        <v>40</v>
      </c>
      <c r="B31" s="28"/>
      <c r="C31" s="29" t="s">
        <v>41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 x14ac:dyDescent="0.2">
      <c r="A32" s="27" t="s">
        <v>42</v>
      </c>
      <c r="B32" s="28"/>
      <c r="C32" s="29" t="s">
        <v>43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 x14ac:dyDescent="0.2">
      <c r="A33" s="27" t="s">
        <v>44</v>
      </c>
      <c r="B33" s="28"/>
      <c r="C33" s="29" t="s">
        <v>45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">
      <c r="A43" s="38" t="s">
        <v>54</v>
      </c>
      <c r="B43" s="28"/>
      <c r="C43" s="30" t="s">
        <v>55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 x14ac:dyDescent="0.2">
      <c r="A44" s="38" t="s">
        <v>56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 x14ac:dyDescent="0.2">
      <c r="A45" s="38" t="s">
        <v>57</v>
      </c>
      <c r="B45" s="39" t="s">
        <v>58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B25" workbookViewId="0">
      <selection activeCell="Y38" sqref="Y38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61" t="s">
        <v>59</v>
      </c>
      <c r="B1" s="162"/>
      <c r="C1" s="43" t="s">
        <v>60</v>
      </c>
      <c r="D1" s="44">
        <f>SUM(D5:D47)</f>
        <v>42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 x14ac:dyDescent="0.2">
      <c r="A3" s="171" t="s">
        <v>63</v>
      </c>
      <c r="B3" s="168" t="s">
        <v>64</v>
      </c>
      <c r="C3" s="170" t="s">
        <v>65</v>
      </c>
      <c r="D3" s="173" t="s">
        <v>66</v>
      </c>
      <c r="E3" s="179" t="s">
        <v>67</v>
      </c>
      <c r="F3" s="146"/>
      <c r="G3" s="167"/>
      <c r="H3" s="180"/>
      <c r="I3" s="167"/>
      <c r="J3" s="51" t="s">
        <v>68</v>
      </c>
      <c r="K3" s="168" t="s">
        <v>69</v>
      </c>
      <c r="L3" s="168" t="s">
        <v>70</v>
      </c>
      <c r="M3" s="176" t="s">
        <v>71</v>
      </c>
      <c r="N3" s="167"/>
      <c r="O3" s="177" t="s">
        <v>72</v>
      </c>
      <c r="P3" s="146"/>
      <c r="Q3" s="146"/>
      <c r="R3" s="146"/>
      <c r="S3" s="167"/>
      <c r="T3" s="177" t="s">
        <v>73</v>
      </c>
      <c r="U3" s="146"/>
      <c r="V3" s="146"/>
      <c r="W3" s="146"/>
      <c r="X3" s="147"/>
      <c r="Y3" s="178" t="s">
        <v>74</v>
      </c>
      <c r="Z3" s="178" t="s">
        <v>75</v>
      </c>
    </row>
    <row r="4" spans="1:26" ht="33" customHeight="1" x14ac:dyDescent="0.2">
      <c r="A4" s="172"/>
      <c r="B4" s="169"/>
      <c r="C4" s="169"/>
      <c r="D4" s="17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 ht="16" x14ac:dyDescent="0.2">
      <c r="A5" s="55">
        <v>1</v>
      </c>
      <c r="B5" s="56" t="s">
        <v>272</v>
      </c>
      <c r="C5" s="57" t="s">
        <v>141</v>
      </c>
      <c r="D5" s="58">
        <v>1</v>
      </c>
      <c r="E5" s="59">
        <v>800</v>
      </c>
      <c r="F5" s="59">
        <v>1014</v>
      </c>
      <c r="G5" s="59">
        <v>570</v>
      </c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>
        <v>96</v>
      </c>
      <c r="P5" s="61">
        <v>96</v>
      </c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 t="s">
        <v>272</v>
      </c>
      <c r="C6" s="59" t="s">
        <v>174</v>
      </c>
      <c r="D6" s="62">
        <v>1</v>
      </c>
      <c r="E6" s="59">
        <v>2000</v>
      </c>
      <c r="F6" s="59">
        <v>968</v>
      </c>
      <c r="G6" s="59">
        <v>570</v>
      </c>
      <c r="H6" s="56"/>
      <c r="I6" s="56"/>
      <c r="J6" s="60" t="s">
        <v>89</v>
      </c>
      <c r="K6" s="61" t="str">
        <f>VLOOKUP(C6, Codes!$D$4:$E$59, 2, FALSE)</f>
        <v>Y</v>
      </c>
      <c r="L6" s="62" t="s">
        <v>89</v>
      </c>
      <c r="M6" s="61"/>
      <c r="N6" s="61"/>
      <c r="O6" s="61">
        <v>498</v>
      </c>
      <c r="P6" s="61">
        <v>96</v>
      </c>
      <c r="Q6" s="61">
        <v>1202</v>
      </c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 t="s">
        <v>272</v>
      </c>
      <c r="C7" s="59" t="s">
        <v>159</v>
      </c>
      <c r="D7" s="62">
        <v>1</v>
      </c>
      <c r="E7" s="59">
        <v>300</v>
      </c>
      <c r="F7" s="59">
        <v>968</v>
      </c>
      <c r="G7" s="59">
        <v>560</v>
      </c>
      <c r="H7" s="56"/>
      <c r="I7" s="56"/>
      <c r="J7" s="60" t="s">
        <v>89</v>
      </c>
      <c r="K7" s="61" t="str">
        <f>VLOOKUP(C7, Codes!$D$4:$E$59, 2, FALSE)</f>
        <v>Y</v>
      </c>
      <c r="L7" s="59" t="s">
        <v>89</v>
      </c>
      <c r="M7" s="61"/>
      <c r="N7" s="61"/>
      <c r="O7" s="61">
        <v>96</v>
      </c>
      <c r="P7" s="61"/>
      <c r="Q7" s="61"/>
      <c r="R7" s="61"/>
      <c r="S7" s="61"/>
      <c r="T7" s="63"/>
      <c r="U7" s="63"/>
      <c r="V7" s="63"/>
      <c r="W7" s="63"/>
      <c r="X7" s="63"/>
      <c r="Y7" s="64" t="s">
        <v>273</v>
      </c>
      <c r="Z7" s="65"/>
    </row>
    <row r="8" spans="1:26" ht="16" x14ac:dyDescent="0.2">
      <c r="A8" s="55">
        <v>4</v>
      </c>
      <c r="B8" s="56" t="s">
        <v>274</v>
      </c>
      <c r="C8" s="59" t="s">
        <v>88</v>
      </c>
      <c r="D8" s="62">
        <v>1</v>
      </c>
      <c r="E8" s="59">
        <v>1150</v>
      </c>
      <c r="F8" s="59">
        <v>452</v>
      </c>
      <c r="G8" s="59">
        <v>570</v>
      </c>
      <c r="H8" s="56"/>
      <c r="I8" s="56"/>
      <c r="J8" s="61">
        <v>3</v>
      </c>
      <c r="K8" s="61" t="str">
        <f>VLOOKUP(C8, Codes!$D$4:$E$59, 2, FALSE)</f>
        <v>N</v>
      </c>
      <c r="L8" s="59" t="s">
        <v>89</v>
      </c>
      <c r="M8" s="61"/>
      <c r="N8" s="61"/>
      <c r="O8" s="61">
        <v>352</v>
      </c>
      <c r="P8" s="61">
        <v>96</v>
      </c>
      <c r="Q8" s="61"/>
      <c r="R8" s="61"/>
      <c r="S8" s="61"/>
      <c r="T8" s="63"/>
      <c r="U8" s="63"/>
      <c r="V8" s="63"/>
      <c r="W8" s="63"/>
      <c r="X8" s="63"/>
      <c r="Y8" s="64" t="s">
        <v>275</v>
      </c>
      <c r="Z8" s="65"/>
    </row>
    <row r="9" spans="1:26" ht="16" x14ac:dyDescent="0.2">
      <c r="A9" s="55">
        <v>5</v>
      </c>
      <c r="B9" s="56" t="s">
        <v>274</v>
      </c>
      <c r="C9" s="59" t="s">
        <v>176</v>
      </c>
      <c r="D9" s="62">
        <v>1</v>
      </c>
      <c r="E9" s="59">
        <v>1150</v>
      </c>
      <c r="F9" s="59">
        <v>452</v>
      </c>
      <c r="G9" s="59">
        <v>570</v>
      </c>
      <c r="H9" s="56"/>
      <c r="I9" s="56"/>
      <c r="J9" s="61">
        <v>3</v>
      </c>
      <c r="K9" s="61" t="str">
        <f>VLOOKUP(C9, Codes!$D$4:$E$59, 2, FALSE)</f>
        <v>Y</v>
      </c>
      <c r="L9" s="59" t="s">
        <v>89</v>
      </c>
      <c r="M9" s="61"/>
      <c r="N9" s="61"/>
      <c r="O9" s="61">
        <v>96</v>
      </c>
      <c r="P9" s="61">
        <v>798</v>
      </c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 t="s">
        <v>274</v>
      </c>
      <c r="C10" s="59" t="s">
        <v>174</v>
      </c>
      <c r="D10" s="62">
        <v>1</v>
      </c>
      <c r="E10" s="59">
        <v>2000</v>
      </c>
      <c r="F10" s="59">
        <v>896</v>
      </c>
      <c r="G10" s="59">
        <v>570</v>
      </c>
      <c r="H10" s="56"/>
      <c r="I10" s="56"/>
      <c r="J10" s="61" t="s">
        <v>89</v>
      </c>
      <c r="K10" s="61" t="str">
        <f>VLOOKUP(C10, Codes!$D$4:$E$59, 2, FALSE)</f>
        <v>Y</v>
      </c>
      <c r="L10" s="59" t="s">
        <v>89</v>
      </c>
      <c r="M10" s="61"/>
      <c r="N10" s="61"/>
      <c r="O10" s="61">
        <v>498</v>
      </c>
      <c r="P10" s="61">
        <v>96</v>
      </c>
      <c r="Q10" s="61">
        <v>1202</v>
      </c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 t="s">
        <v>274</v>
      </c>
      <c r="C11" s="59" t="s">
        <v>159</v>
      </c>
      <c r="D11" s="62">
        <v>1</v>
      </c>
      <c r="E11" s="59">
        <v>300</v>
      </c>
      <c r="F11" s="59">
        <v>896</v>
      </c>
      <c r="G11" s="59">
        <v>570</v>
      </c>
      <c r="H11" s="56"/>
      <c r="I11" s="56"/>
      <c r="J11" s="61" t="s">
        <v>89</v>
      </c>
      <c r="K11" s="61" t="str">
        <f>VLOOKUP(C11, Codes!$D$4:$E$59, 2, FALSE)</f>
        <v>Y</v>
      </c>
      <c r="L11" s="59" t="s">
        <v>89</v>
      </c>
      <c r="M11" s="61"/>
      <c r="N11" s="61"/>
      <c r="O11" s="61">
        <v>96</v>
      </c>
      <c r="P11" s="61"/>
      <c r="Q11" s="61"/>
      <c r="R11" s="61"/>
      <c r="S11" s="61"/>
      <c r="T11" s="63"/>
      <c r="U11" s="63"/>
      <c r="V11" s="63"/>
      <c r="W11" s="63"/>
      <c r="X11" s="63"/>
      <c r="Y11" s="64" t="s">
        <v>273</v>
      </c>
      <c r="Z11" s="65"/>
    </row>
    <row r="12" spans="1:26" ht="16" x14ac:dyDescent="0.2">
      <c r="A12" s="55">
        <v>8</v>
      </c>
      <c r="B12" s="56" t="s">
        <v>274</v>
      </c>
      <c r="C12" s="59" t="s">
        <v>174</v>
      </c>
      <c r="D12" s="62">
        <v>2</v>
      </c>
      <c r="E12" s="59">
        <v>1500</v>
      </c>
      <c r="F12" s="59">
        <v>896</v>
      </c>
      <c r="G12" s="59">
        <v>570</v>
      </c>
      <c r="H12" s="56"/>
      <c r="I12" s="56"/>
      <c r="J12" s="61">
        <v>3</v>
      </c>
      <c r="K12" s="61" t="str">
        <f>VLOOKUP(C12, Codes!$D$4:$E$59, 2, FALSE)</f>
        <v>Y</v>
      </c>
      <c r="L12" s="59" t="s">
        <v>89</v>
      </c>
      <c r="M12" s="61"/>
      <c r="N12" s="61"/>
      <c r="O12" s="61">
        <v>96</v>
      </c>
      <c r="P12" s="61">
        <v>702</v>
      </c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 t="s">
        <v>274</v>
      </c>
      <c r="C13" s="59" t="s">
        <v>141</v>
      </c>
      <c r="D13" s="62">
        <v>2</v>
      </c>
      <c r="E13" s="59">
        <v>800</v>
      </c>
      <c r="F13" s="59">
        <v>896</v>
      </c>
      <c r="G13" s="59">
        <v>570</v>
      </c>
      <c r="H13" s="56"/>
      <c r="I13" s="56"/>
      <c r="J13" s="61" t="s">
        <v>89</v>
      </c>
      <c r="K13" s="61" t="str">
        <f>VLOOKUP(C13, Codes!$D$4:$E$59, 2, FALSE)</f>
        <v>N</v>
      </c>
      <c r="L13" s="59" t="s">
        <v>89</v>
      </c>
      <c r="M13" s="61"/>
      <c r="N13" s="61"/>
      <c r="O13" s="61">
        <v>96</v>
      </c>
      <c r="P13" s="61">
        <v>96</v>
      </c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 t="s">
        <v>278</v>
      </c>
      <c r="C14" s="59" t="s">
        <v>142</v>
      </c>
      <c r="D14" s="62">
        <v>1</v>
      </c>
      <c r="E14" s="59">
        <v>1150</v>
      </c>
      <c r="F14" s="59">
        <v>446</v>
      </c>
      <c r="G14" s="59">
        <v>570</v>
      </c>
      <c r="H14" s="56"/>
      <c r="I14" s="56"/>
      <c r="J14" s="61">
        <v>3</v>
      </c>
      <c r="K14" s="61" t="str">
        <f>VLOOKUP(C14, Codes!$D$4:$E$59, 2, FALSE)</f>
        <v>N</v>
      </c>
      <c r="L14" s="59" t="s">
        <v>89</v>
      </c>
      <c r="M14" s="61"/>
      <c r="N14" s="61"/>
      <c r="O14" s="61">
        <v>352</v>
      </c>
      <c r="P14" s="61">
        <v>96</v>
      </c>
      <c r="Q14" s="61"/>
      <c r="R14" s="61"/>
      <c r="S14" s="61"/>
      <c r="T14" s="63"/>
      <c r="U14" s="63"/>
      <c r="V14" s="63"/>
      <c r="W14" s="63"/>
      <c r="X14" s="63"/>
      <c r="Y14" s="64" t="s">
        <v>275</v>
      </c>
      <c r="Z14" s="65"/>
    </row>
    <row r="15" spans="1:26" ht="16" x14ac:dyDescent="0.2">
      <c r="A15" s="55">
        <v>11</v>
      </c>
      <c r="B15" s="56" t="s">
        <v>278</v>
      </c>
      <c r="C15" s="59" t="s">
        <v>178</v>
      </c>
      <c r="D15" s="62">
        <v>1</v>
      </c>
      <c r="E15" s="59">
        <v>1150</v>
      </c>
      <c r="F15" s="59">
        <v>446</v>
      </c>
      <c r="G15" s="59">
        <v>570</v>
      </c>
      <c r="H15" s="56"/>
      <c r="I15" s="56"/>
      <c r="J15" s="61">
        <v>3</v>
      </c>
      <c r="K15" s="61" t="str">
        <f>VLOOKUP(C15, Codes!$D$4:$E$59, 2, FALSE)</f>
        <v>Y</v>
      </c>
      <c r="L15" s="59" t="s">
        <v>89</v>
      </c>
      <c r="M15" s="61"/>
      <c r="N15" s="61"/>
      <c r="O15" s="61">
        <v>96</v>
      </c>
      <c r="P15" s="61">
        <v>798</v>
      </c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 t="s">
        <v>278</v>
      </c>
      <c r="C16" s="59" t="s">
        <v>174</v>
      </c>
      <c r="D16" s="62">
        <v>1</v>
      </c>
      <c r="E16" s="59">
        <v>2000</v>
      </c>
      <c r="F16" s="59">
        <v>900</v>
      </c>
      <c r="G16" s="59">
        <v>570</v>
      </c>
      <c r="H16" s="56"/>
      <c r="I16" s="56"/>
      <c r="J16" s="61" t="s">
        <v>89</v>
      </c>
      <c r="K16" s="61" t="str">
        <f>VLOOKUP(C16, Codes!$D$4:$E$59, 2, FALSE)</f>
        <v>Y</v>
      </c>
      <c r="L16" s="59" t="s">
        <v>89</v>
      </c>
      <c r="M16" s="61"/>
      <c r="N16" s="61"/>
      <c r="O16" s="61">
        <v>498</v>
      </c>
      <c r="P16" s="61">
        <v>96</v>
      </c>
      <c r="Q16" s="61">
        <v>1202</v>
      </c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 t="s">
        <v>278</v>
      </c>
      <c r="C17" s="59" t="s">
        <v>174</v>
      </c>
      <c r="D17" s="62">
        <v>1</v>
      </c>
      <c r="E17" s="59">
        <v>2000</v>
      </c>
      <c r="F17" s="59">
        <v>882</v>
      </c>
      <c r="G17" s="59">
        <v>570</v>
      </c>
      <c r="H17" s="56"/>
      <c r="I17" s="56"/>
      <c r="J17" s="61" t="s">
        <v>89</v>
      </c>
      <c r="K17" s="61" t="str">
        <f>VLOOKUP(C17, Codes!$D$4:$E$59, 2, FALSE)</f>
        <v>Y</v>
      </c>
      <c r="L17" s="59" t="s">
        <v>89</v>
      </c>
      <c r="M17" s="61"/>
      <c r="N17" s="61"/>
      <c r="O17" s="61">
        <v>498</v>
      </c>
      <c r="P17" s="61">
        <v>96</v>
      </c>
      <c r="Q17" s="61">
        <v>1202</v>
      </c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 t="s">
        <v>278</v>
      </c>
      <c r="C18" s="59" t="s">
        <v>159</v>
      </c>
      <c r="D18" s="62">
        <v>1</v>
      </c>
      <c r="E18" s="59">
        <v>300</v>
      </c>
      <c r="F18" s="59">
        <v>882</v>
      </c>
      <c r="G18" s="59">
        <v>560</v>
      </c>
      <c r="H18" s="56"/>
      <c r="I18" s="56"/>
      <c r="J18" s="61" t="s">
        <v>89</v>
      </c>
      <c r="K18" s="61" t="str">
        <f>VLOOKUP(C18, Codes!$D$4:$E$59, 2, FALSE)</f>
        <v>Y</v>
      </c>
      <c r="L18" s="59" t="s">
        <v>89</v>
      </c>
      <c r="M18" s="61"/>
      <c r="N18" s="61"/>
      <c r="O18" s="61">
        <v>96</v>
      </c>
      <c r="P18" s="61"/>
      <c r="Q18" s="61"/>
      <c r="R18" s="61"/>
      <c r="S18" s="61"/>
      <c r="T18" s="63"/>
      <c r="U18" s="63"/>
      <c r="V18" s="63"/>
      <c r="W18" s="63"/>
      <c r="X18" s="63"/>
      <c r="Y18" s="64" t="s">
        <v>273</v>
      </c>
      <c r="Z18" s="65"/>
    </row>
    <row r="19" spans="1:26" ht="16" x14ac:dyDescent="0.2">
      <c r="A19" s="55">
        <v>15</v>
      </c>
      <c r="B19" s="56" t="s">
        <v>278</v>
      </c>
      <c r="C19" s="59" t="s">
        <v>159</v>
      </c>
      <c r="D19" s="62">
        <v>1</v>
      </c>
      <c r="E19" s="59">
        <v>300</v>
      </c>
      <c r="F19" s="59">
        <v>900</v>
      </c>
      <c r="G19" s="59">
        <v>560</v>
      </c>
      <c r="H19" s="56"/>
      <c r="I19" s="56"/>
      <c r="J19" s="61" t="s">
        <v>89</v>
      </c>
      <c r="K19" s="61" t="str">
        <f>VLOOKUP(C19, Codes!$D$4:$E$59, 2, FALSE)</f>
        <v>Y</v>
      </c>
      <c r="L19" s="59" t="s">
        <v>89</v>
      </c>
      <c r="M19" s="61"/>
      <c r="N19" s="61"/>
      <c r="O19" s="61">
        <v>96</v>
      </c>
      <c r="P19" s="61"/>
      <c r="Q19" s="61"/>
      <c r="R19" s="61"/>
      <c r="S19" s="61"/>
      <c r="T19" s="63"/>
      <c r="U19" s="63"/>
      <c r="V19" s="63"/>
      <c r="W19" s="63"/>
      <c r="X19" s="63"/>
      <c r="Y19" s="64" t="s">
        <v>273</v>
      </c>
      <c r="Z19" s="65"/>
    </row>
    <row r="20" spans="1:26" ht="16" x14ac:dyDescent="0.2">
      <c r="A20" s="55">
        <v>16</v>
      </c>
      <c r="B20" s="56" t="s">
        <v>278</v>
      </c>
      <c r="C20" s="59" t="s">
        <v>174</v>
      </c>
      <c r="D20" s="62">
        <v>1</v>
      </c>
      <c r="E20" s="59">
        <v>1500</v>
      </c>
      <c r="F20" s="59">
        <v>900</v>
      </c>
      <c r="G20" s="59">
        <v>570</v>
      </c>
      <c r="H20" s="56"/>
      <c r="I20" s="56"/>
      <c r="J20" s="61">
        <v>3</v>
      </c>
      <c r="K20" s="61" t="str">
        <f>VLOOKUP(C20, Codes!$D$4:$E$59, 2, FALSE)</f>
        <v>Y</v>
      </c>
      <c r="L20" s="59" t="s">
        <v>89</v>
      </c>
      <c r="M20" s="61"/>
      <c r="N20" s="61"/>
      <c r="O20" s="61">
        <v>96</v>
      </c>
      <c r="P20" s="61">
        <v>702</v>
      </c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 t="s">
        <v>278</v>
      </c>
      <c r="C21" s="59" t="s">
        <v>141</v>
      </c>
      <c r="D21" s="62">
        <v>1</v>
      </c>
      <c r="E21" s="59">
        <v>800</v>
      </c>
      <c r="F21" s="59">
        <v>900</v>
      </c>
      <c r="G21" s="59">
        <v>570</v>
      </c>
      <c r="H21" s="56"/>
      <c r="I21" s="56"/>
      <c r="J21" s="61" t="s">
        <v>89</v>
      </c>
      <c r="K21" s="61" t="str">
        <f>VLOOKUP(C21, Codes!$D$4:$E$59, 2, FALSE)</f>
        <v>N</v>
      </c>
      <c r="L21" s="59" t="s">
        <v>89</v>
      </c>
      <c r="M21" s="61"/>
      <c r="N21" s="61"/>
      <c r="O21" s="61">
        <v>96</v>
      </c>
      <c r="P21" s="61">
        <v>96</v>
      </c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 t="s">
        <v>280</v>
      </c>
      <c r="C22" s="59" t="s">
        <v>141</v>
      </c>
      <c r="D22" s="62">
        <v>2</v>
      </c>
      <c r="E22" s="59">
        <v>900</v>
      </c>
      <c r="F22" s="59">
        <v>1093</v>
      </c>
      <c r="G22" s="59">
        <v>310</v>
      </c>
      <c r="H22" s="56"/>
      <c r="I22" s="56"/>
      <c r="J22" s="61">
        <v>2</v>
      </c>
      <c r="K22" s="61" t="str">
        <f>VLOOKUP(C22, Codes!$D$4:$E$59, 2, FALSE)</f>
        <v>N</v>
      </c>
      <c r="L22" s="59" t="s">
        <v>89</v>
      </c>
      <c r="M22" s="61"/>
      <c r="N22" s="61"/>
      <c r="O22" s="61">
        <v>99</v>
      </c>
      <c r="P22" s="61">
        <v>96</v>
      </c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 t="s">
        <v>281</v>
      </c>
      <c r="C23" s="59" t="s">
        <v>88</v>
      </c>
      <c r="D23" s="62">
        <v>4</v>
      </c>
      <c r="E23" s="59">
        <v>1140</v>
      </c>
      <c r="F23" s="59">
        <v>890</v>
      </c>
      <c r="G23" s="59">
        <v>560</v>
      </c>
      <c r="H23" s="56"/>
      <c r="I23" s="56"/>
      <c r="J23" s="61">
        <v>2</v>
      </c>
      <c r="K23" s="61" t="str">
        <f>VLOOKUP(C23, Codes!$D$4:$E$59, 2, FALSE)</f>
        <v>N</v>
      </c>
      <c r="L23" s="59" t="s">
        <v>89</v>
      </c>
      <c r="M23" s="61"/>
      <c r="N23" s="61"/>
      <c r="O23" s="61">
        <v>348</v>
      </c>
      <c r="P23" s="61">
        <v>96</v>
      </c>
      <c r="Q23" s="61"/>
      <c r="R23" s="61"/>
      <c r="S23" s="61"/>
      <c r="T23" s="63"/>
      <c r="U23" s="63"/>
      <c r="V23" s="63"/>
      <c r="W23" s="63"/>
      <c r="X23" s="63"/>
      <c r="Y23" s="64" t="s">
        <v>282</v>
      </c>
      <c r="Z23" s="65"/>
    </row>
    <row r="24" spans="1:26" ht="15.75" customHeight="1" x14ac:dyDescent="0.2">
      <c r="A24" s="55">
        <v>20</v>
      </c>
      <c r="B24" s="56" t="s">
        <v>281</v>
      </c>
      <c r="C24" s="59" t="s">
        <v>174</v>
      </c>
      <c r="D24" s="62">
        <v>4</v>
      </c>
      <c r="E24" s="59">
        <v>1140</v>
      </c>
      <c r="F24" s="59">
        <v>890</v>
      </c>
      <c r="G24" s="59">
        <v>560</v>
      </c>
      <c r="H24" s="56"/>
      <c r="I24" s="56"/>
      <c r="J24" s="61">
        <v>2</v>
      </c>
      <c r="K24" s="61" t="str">
        <f>VLOOKUP(C24, Codes!$D$4:$E$59, 2, FALSE)</f>
        <v>Y</v>
      </c>
      <c r="L24" s="59" t="s">
        <v>89</v>
      </c>
      <c r="M24" s="61"/>
      <c r="N24" s="61"/>
      <c r="O24" s="61">
        <v>96</v>
      </c>
      <c r="P24" s="61">
        <v>792</v>
      </c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 t="s">
        <v>281</v>
      </c>
      <c r="C25" s="59" t="s">
        <v>142</v>
      </c>
      <c r="D25" s="62">
        <v>1</v>
      </c>
      <c r="E25" s="59">
        <v>1140</v>
      </c>
      <c r="F25" s="59">
        <v>340</v>
      </c>
      <c r="G25" s="59">
        <v>560</v>
      </c>
      <c r="H25" s="56"/>
      <c r="I25" s="56"/>
      <c r="J25" s="61">
        <v>2</v>
      </c>
      <c r="K25" s="61" t="str">
        <f>VLOOKUP(C25, Codes!$D$4:$E$59, 2, FALSE)</f>
        <v>N</v>
      </c>
      <c r="L25" s="59" t="s">
        <v>89</v>
      </c>
      <c r="M25" s="61"/>
      <c r="N25" s="61"/>
      <c r="O25" s="61">
        <v>348</v>
      </c>
      <c r="P25" s="61">
        <v>96</v>
      </c>
      <c r="Q25" s="61"/>
      <c r="R25" s="61"/>
      <c r="S25" s="61"/>
      <c r="T25" s="63"/>
      <c r="U25" s="63"/>
      <c r="V25" s="63"/>
      <c r="W25" s="63"/>
      <c r="X25" s="63"/>
      <c r="Y25" s="64" t="s">
        <v>275</v>
      </c>
      <c r="Z25" s="65"/>
    </row>
    <row r="26" spans="1:26" ht="15.75" customHeight="1" x14ac:dyDescent="0.2">
      <c r="A26" s="55">
        <v>22</v>
      </c>
      <c r="B26" s="56" t="s">
        <v>281</v>
      </c>
      <c r="C26" s="59" t="s">
        <v>178</v>
      </c>
      <c r="D26" s="62">
        <v>1</v>
      </c>
      <c r="E26" s="59">
        <v>1140</v>
      </c>
      <c r="F26" s="59">
        <v>340</v>
      </c>
      <c r="G26" s="59">
        <v>560</v>
      </c>
      <c r="H26" s="56"/>
      <c r="I26" s="56"/>
      <c r="J26" s="61">
        <v>2</v>
      </c>
      <c r="K26" s="61" t="str">
        <f>VLOOKUP(C26, Codes!$D$4:$E$59, 2, FALSE)</f>
        <v>Y</v>
      </c>
      <c r="L26" s="59" t="s">
        <v>89</v>
      </c>
      <c r="M26" s="61"/>
      <c r="N26" s="61"/>
      <c r="O26" s="61">
        <v>96</v>
      </c>
      <c r="P26" s="61">
        <v>792</v>
      </c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 t="s">
        <v>281</v>
      </c>
      <c r="C27" s="59" t="s">
        <v>174</v>
      </c>
      <c r="D27" s="62">
        <v>2</v>
      </c>
      <c r="E27" s="59">
        <v>1980</v>
      </c>
      <c r="F27" s="59">
        <v>890</v>
      </c>
      <c r="G27" s="59">
        <v>560</v>
      </c>
      <c r="H27" s="56"/>
      <c r="I27" s="56"/>
      <c r="J27" s="61" t="s">
        <v>89</v>
      </c>
      <c r="K27" s="61" t="str">
        <f>VLOOKUP(C27, Codes!$D$4:$E$59, 2, FALSE)</f>
        <v>Y</v>
      </c>
      <c r="L27" s="59" t="s">
        <v>89</v>
      </c>
      <c r="M27" s="61"/>
      <c r="N27" s="61"/>
      <c r="O27" s="61">
        <v>492</v>
      </c>
      <c r="P27" s="61">
        <v>192</v>
      </c>
      <c r="Q27" s="61">
        <v>1188</v>
      </c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 t="s">
        <v>281</v>
      </c>
      <c r="C28" s="59" t="s">
        <v>159</v>
      </c>
      <c r="D28" s="62">
        <v>2</v>
      </c>
      <c r="E28" s="59">
        <v>300</v>
      </c>
      <c r="F28" s="59">
        <v>890</v>
      </c>
      <c r="G28" s="59">
        <v>550</v>
      </c>
      <c r="H28" s="56"/>
      <c r="I28" s="56"/>
      <c r="J28" s="61" t="s">
        <v>89</v>
      </c>
      <c r="K28" s="61" t="str">
        <f>VLOOKUP(C28, Codes!$D$4:$E$59, 2, FALSE)</f>
        <v>Y</v>
      </c>
      <c r="L28" s="59" t="s">
        <v>89</v>
      </c>
      <c r="M28" s="61"/>
      <c r="N28" s="61"/>
      <c r="O28" s="61">
        <v>96</v>
      </c>
      <c r="P28" s="61"/>
      <c r="Q28" s="61"/>
      <c r="R28" s="61"/>
      <c r="S28" s="61"/>
      <c r="T28" s="63"/>
      <c r="U28" s="63"/>
      <c r="V28" s="63"/>
      <c r="W28" s="63"/>
      <c r="X28" s="63"/>
      <c r="Y28" s="64" t="s">
        <v>273</v>
      </c>
      <c r="Z28" s="65"/>
    </row>
    <row r="29" spans="1:26" ht="15.75" customHeight="1" x14ac:dyDescent="0.2">
      <c r="A29" s="55">
        <v>25</v>
      </c>
      <c r="B29" s="56" t="s">
        <v>281</v>
      </c>
      <c r="C29" s="59" t="s">
        <v>174</v>
      </c>
      <c r="D29" s="62">
        <v>2</v>
      </c>
      <c r="E29" s="59">
        <v>1480</v>
      </c>
      <c r="F29" s="59">
        <v>890</v>
      </c>
      <c r="G29" s="59">
        <v>560</v>
      </c>
      <c r="H29" s="56"/>
      <c r="I29" s="56"/>
      <c r="J29" s="61">
        <v>3</v>
      </c>
      <c r="K29" s="61" t="str">
        <f>VLOOKUP(C29, Codes!$D$4:$E$59, 2, FALSE)</f>
        <v>Y</v>
      </c>
      <c r="L29" s="59" t="s">
        <v>89</v>
      </c>
      <c r="M29" s="61"/>
      <c r="N29" s="61"/>
      <c r="O29" s="61">
        <v>96</v>
      </c>
      <c r="P29" s="61">
        <v>688</v>
      </c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75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">
      <c r="A31" s="171" t="s">
        <v>63</v>
      </c>
      <c r="B31" s="168" t="s">
        <v>64</v>
      </c>
      <c r="C31" s="170" t="s">
        <v>65</v>
      </c>
      <c r="D31" s="173" t="s">
        <v>66</v>
      </c>
      <c r="E31" s="179" t="s">
        <v>92</v>
      </c>
      <c r="F31" s="146"/>
      <c r="G31" s="167"/>
      <c r="H31" s="181" t="s">
        <v>93</v>
      </c>
      <c r="I31" s="168" t="s">
        <v>94</v>
      </c>
      <c r="J31" s="177" t="s">
        <v>95</v>
      </c>
      <c r="K31" s="146"/>
      <c r="L31" s="146"/>
      <c r="M31" s="146"/>
      <c r="N31" s="167"/>
      <c r="O31" s="177" t="s">
        <v>96</v>
      </c>
      <c r="P31" s="146"/>
      <c r="Q31" s="146"/>
      <c r="R31" s="167"/>
      <c r="S31" s="168" t="s">
        <v>97</v>
      </c>
      <c r="T31" s="183" t="s">
        <v>98</v>
      </c>
      <c r="U31" s="184"/>
      <c r="V31" s="184"/>
      <c r="W31" s="184"/>
      <c r="X31" s="185"/>
      <c r="Y31" s="178" t="s">
        <v>99</v>
      </c>
      <c r="Z31" s="178" t="s">
        <v>75</v>
      </c>
    </row>
    <row r="32" spans="1:26" ht="33.75" customHeight="1" x14ac:dyDescent="0.2">
      <c r="A32" s="172"/>
      <c r="B32" s="169"/>
      <c r="C32" s="169"/>
      <c r="D32" s="174"/>
      <c r="E32" s="66" t="s">
        <v>76</v>
      </c>
      <c r="F32" s="66" t="s">
        <v>77</v>
      </c>
      <c r="G32" s="66" t="s">
        <v>78</v>
      </c>
      <c r="H32" s="182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 x14ac:dyDescent="0.2">
      <c r="A33" s="55">
        <v>1</v>
      </c>
      <c r="B33" s="69" t="s">
        <v>274</v>
      </c>
      <c r="C33" s="70" t="s">
        <v>208</v>
      </c>
      <c r="D33" s="59">
        <v>2</v>
      </c>
      <c r="E33" s="59">
        <v>767</v>
      </c>
      <c r="F33" s="59">
        <v>804</v>
      </c>
      <c r="G33" s="59">
        <v>526</v>
      </c>
      <c r="H33" s="61" t="str">
        <f>VLOOKUP(C33, Codes!D72:E81, 2, FALSE)</f>
        <v>N</v>
      </c>
      <c r="I33" s="70" t="s">
        <v>89</v>
      </c>
      <c r="J33" s="61"/>
      <c r="K33" s="61">
        <v>226</v>
      </c>
      <c r="L33" s="61">
        <v>226</v>
      </c>
      <c r="M33" s="61">
        <v>226</v>
      </c>
      <c r="N33" s="61"/>
      <c r="O33" s="61">
        <v>190</v>
      </c>
      <c r="P33" s="61">
        <v>190</v>
      </c>
      <c r="Q33" s="61">
        <v>190</v>
      </c>
      <c r="R33" s="63"/>
      <c r="S33" s="71">
        <v>500</v>
      </c>
      <c r="T33" s="72">
        <v>30</v>
      </c>
      <c r="U33" s="72"/>
      <c r="V33" s="72"/>
      <c r="W33" s="72"/>
      <c r="X33" s="72"/>
      <c r="Y33" s="73" t="s">
        <v>276</v>
      </c>
      <c r="Z33" s="65" t="s">
        <v>277</v>
      </c>
    </row>
    <row r="34" spans="1:26" ht="15.75" customHeight="1" x14ac:dyDescent="0.2">
      <c r="A34" s="55">
        <v>2</v>
      </c>
      <c r="B34" s="69" t="s">
        <v>278</v>
      </c>
      <c r="C34" s="70" t="s">
        <v>208</v>
      </c>
      <c r="D34" s="59">
        <v>1</v>
      </c>
      <c r="E34" s="59">
        <v>767</v>
      </c>
      <c r="F34" s="59">
        <v>808</v>
      </c>
      <c r="G34" s="59">
        <v>526</v>
      </c>
      <c r="H34" s="74" t="s">
        <v>239</v>
      </c>
      <c r="I34" s="70" t="s">
        <v>89</v>
      </c>
      <c r="J34" s="61"/>
      <c r="K34" s="61">
        <v>226</v>
      </c>
      <c r="L34" s="61">
        <v>226</v>
      </c>
      <c r="M34" s="61">
        <v>226</v>
      </c>
      <c r="N34" s="61"/>
      <c r="O34" s="61">
        <v>190</v>
      </c>
      <c r="P34" s="61">
        <v>190</v>
      </c>
      <c r="Q34" s="61">
        <v>190</v>
      </c>
      <c r="R34" s="63"/>
      <c r="S34" s="71">
        <v>500</v>
      </c>
      <c r="T34" s="72">
        <v>30</v>
      </c>
      <c r="U34" s="72"/>
      <c r="V34" s="72"/>
      <c r="W34" s="72"/>
      <c r="X34" s="72"/>
      <c r="Y34" s="73" t="s">
        <v>276</v>
      </c>
      <c r="Z34" s="65" t="s">
        <v>279</v>
      </c>
    </row>
    <row r="35" spans="1:26" ht="15.75" customHeight="1" x14ac:dyDescent="0.2">
      <c r="A35" s="55">
        <v>3</v>
      </c>
      <c r="B35" s="69" t="s">
        <v>281</v>
      </c>
      <c r="C35" s="70" t="s">
        <v>208</v>
      </c>
      <c r="D35" s="59">
        <v>2</v>
      </c>
      <c r="E35" s="59">
        <v>767</v>
      </c>
      <c r="F35" s="59">
        <v>798</v>
      </c>
      <c r="G35" s="59">
        <v>526</v>
      </c>
      <c r="H35" s="74" t="s">
        <v>239</v>
      </c>
      <c r="I35" s="70" t="s">
        <v>89</v>
      </c>
      <c r="J35" s="61"/>
      <c r="K35" s="61">
        <v>226</v>
      </c>
      <c r="L35" s="61">
        <v>226</v>
      </c>
      <c r="M35" s="61">
        <v>226</v>
      </c>
      <c r="N35" s="61"/>
      <c r="O35" s="61">
        <v>190</v>
      </c>
      <c r="P35" s="61">
        <v>190</v>
      </c>
      <c r="Q35" s="61">
        <v>190</v>
      </c>
      <c r="R35" s="63"/>
      <c r="S35" s="71">
        <v>500</v>
      </c>
      <c r="T35" s="72">
        <v>30</v>
      </c>
      <c r="U35" s="72"/>
      <c r="V35" s="72"/>
      <c r="W35" s="72"/>
      <c r="X35" s="72"/>
      <c r="Y35" s="73" t="s">
        <v>276</v>
      </c>
      <c r="Z35" s="65" t="s">
        <v>283</v>
      </c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2"/>
      <c r="B2" s="195"/>
      <c r="C2" s="89"/>
      <c r="D2" s="90" t="s">
        <v>107</v>
      </c>
      <c r="E2" s="91">
        <f>SUM(E5:E54)</f>
        <v>0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2">
      <c r="A4" s="172"/>
      <c r="B4" s="169"/>
      <c r="C4" s="169"/>
      <c r="D4" s="169"/>
      <c r="E4" s="169"/>
      <c r="F4" s="169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6" x14ac:dyDescent="0.2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2025-02-28T05:06:35Z</dcterms:modified>
</cp:coreProperties>
</file>