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9"/>
  <c r="K8"/>
  <c r="K7"/>
  <c r="K6"/>
  <c r="D1"/>
</calcChain>
</file>

<file path=xl/sharedStrings.xml><?xml version="1.0" encoding="utf-8"?>
<sst xmlns="http://schemas.openxmlformats.org/spreadsheetml/2006/main" count="848" uniqueCount="309">
  <si>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</si>
  <si>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</si>
  <si>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</si>
  <si>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</si>
  <si>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</si>
  <si>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</si>
  <si>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</si>
  <si>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</si>
  <si>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</si>
  <si>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</si>
  <si>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</si>
  <si>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</si>
  <si>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</si>
  <si>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</si>
  <si>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</si>
  <si>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</si>
  <si>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</si>
  <si>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</si>
  <si>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</si>
  <si>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</si>
  <si>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</si>
  <si>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</si>
  <si>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</si>
  <si>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</si>
  <si>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</si>
  <si>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</si>
  <si>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</si>
  <si>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</si>
  <si>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</si>
  <si>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</si>
  <si>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</si>
  <si>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</si>
  <si>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</si>
  <si>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</si>
  <si>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</si>
  <si>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</si>
  <si>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</si>
  <si>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</si>
  <si>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</si>
  <si>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</si>
  <si>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</si>
  <si>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</si>
  <si>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</si>
  <si>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</si>
  <si>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</si>
  <si>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</si>
  <si>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</si>
  <si>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</si>
  <si>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</si>
  <si>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</si>
  <si>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</si>
  <si>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</si>
  <si>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</si>
  <si>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</si>
  <si>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</si>
  <si>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</si>
  <si>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</si>
  <si>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</si>
  <si>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</si>
  <si>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</si>
  <si>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</si>
  <si>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</si>
  <si>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</si>
  <si>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</si>
  <si>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</si>
  <si>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</si>
  <si>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</si>
  <si>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</si>
  <si>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</si>
  <si>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</si>
  <si>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</si>
  <si>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</si>
  <si>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</si>
  <si>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</si>
  <si>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</si>
  <si>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</si>
  <si>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</si>
  <si>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</si>
  <si>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</si>
  <si>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</si>
  <si>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</si>
  <si>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</si>
  <si>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</si>
  <si>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</si>
  <si>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</si>
  <si>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</si>
  <si>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</si>
  <si>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</si>
  <si>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</si>
  <si>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</si>
  <si>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</si>
  <si>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</si>
  <si>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</si>
  <si>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</si>
  <si>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</si>
  <si>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</si>
  <si>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</si>
  <si>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</si>
  <si>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</si>
  <si>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</si>
  <si>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</si>
  <si>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</si>
  <si>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</si>
  <si>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</si>
  <si>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</si>
  <si>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</si>
  <si>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</si>
  <si>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</si>
  <si>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</si>
  <si>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</si>
  <si>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</si>
  <si>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</si>
  <si>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</si>
  <si>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</si>
  <si>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</si>
  <si>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</si>
  <si>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</si>
  <si>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</si>
  <si>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</si>
  <si>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</si>
  <si>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</si>
  <si>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</si>
  <si>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</si>
  <si>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</si>
  <si>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</si>
  <si>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</si>
  <si>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</si>
  <si>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</si>
  <si>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</si>
  <si>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</si>
  <si>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</si>
  <si>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</si>
  <si>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</si>
  <si>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</si>
  <si>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</si>
  <si>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</si>
  <si>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</si>
  <si>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</si>
  <si>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</si>
  <si>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</si>
  <si>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</si>
  <si>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</si>
  <si>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</si>
  <si>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</si>
  <si>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</si>
  <si>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</si>
  <si>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</si>
  <si>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</si>
  <si>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</si>
  <si>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</si>
  <si>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</si>
  <si>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</si>
  <si>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</si>
  <si>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</si>
  <si>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</si>
  <si>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</si>
  <si>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</si>
  <si>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</si>
  <si>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</si>
  <si>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</si>
  <si>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</si>
  <si>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</si>
  <si>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</si>
  <si>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</si>
  <si>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</si>
  <si>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</si>
  <si>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</si>
  <si>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</si>
  <si>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</si>
  <si>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</si>
  <si>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</si>
  <si>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</si>
  <si>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</si>
  <si>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</si>
  <si>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</si>
  <si>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</si>
  <si>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</si>
  <si>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</si>
  <si>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</si>
  <si>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</si>
  <si>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</si>
  <si>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</si>
  <si>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</si>
  <si>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</si>
  <si>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</si>
  <si>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</si>
  <si>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</si>
  <si>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</si>
  <si>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</si>
  <si>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</si>
  <si>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</si>
  <si>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</si>
  <si>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</si>
  <si>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</si>
  <si>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</si>
  <si>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</si>
  <si>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</si>
  <si>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</si>
  <si>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</si>
  <si>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</si>
  <si>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</si>
  <si>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</si>
  <si>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</si>
  <si>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</si>
  <si>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</si>
  <si>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</si>
  <si>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</si>
  <si>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</si>
  <si>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</si>
  <si>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</si>
  <si>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</si>
  <si>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</si>
  <si>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</si>
  <si>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</si>
  <si>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</si>
  <si>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</si>
  <si>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</si>
  <si>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</si>
  <si>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</si>
  <si>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</si>
  <si>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</si>
  <si>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</si>
  <si>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</si>
  <si>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</si>
  <si>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</si>
  <si>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</si>
  <si>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</si>
  <si>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</si>
  <si>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</si>
  <si>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</si>
  <si>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</si>
  <si>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</si>
  <si>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</si>
  <si>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</si>
  <si>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</si>
  <si>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</si>
  <si>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</si>
  <si>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</si>
  <si>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</si>
  <si>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</si>
  <si>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</si>
  <si>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</si>
  <si>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</si>
  <si>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</si>
  <si>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</si>
  <si>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</si>
  <si>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</si>
  <si>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</si>
  <si>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</si>
  <si>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</si>
  <si>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</si>
  <si>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</si>
  <si>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</si>
  <si>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</si>
  <si>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</si>
  <si>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</si>
  <si>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</si>
  <si>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</si>
  <si>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</si>
  <si>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</si>
  <si>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</si>
  <si>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</si>
  <si>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</si>
  <si>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</si>
  <si>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</si>
  <si>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</si>
  <si>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</si>
  <si>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</si>
  <si>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</si>
  <si>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</si>
  <si>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</si>
  <si>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</si>
  <si>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</si>
  <si>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</si>
  <si>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Anton pantry</t>
  </si>
  <si>
    <t>Yes</t>
  </si>
  <si>
    <t>No</t>
  </si>
  <si>
    <t>White carcass MDF MR</t>
  </si>
  <si>
    <t>Satin</t>
  </si>
  <si>
    <t>Raw MDF</t>
  </si>
  <si>
    <t>Hettich</t>
  </si>
  <si>
    <t>Hettich Atira</t>
  </si>
  <si>
    <t>1/1644 Ferntree gully Rd Knoxfield</t>
  </si>
  <si>
    <t>Glass door</t>
  </si>
  <si>
    <t>Special AAA</t>
  </si>
  <si>
    <t>No hinge drill</t>
  </si>
  <si>
    <t>Pull out bin</t>
  </si>
  <si>
    <t>16mm White particle board</t>
  </si>
  <si>
    <t>Rangehood</t>
  </si>
  <si>
    <t>Pull out shelf</t>
  </si>
  <si>
    <t>Special 7</t>
  </si>
  <si>
    <t>FE</t>
  </si>
  <si>
    <t>BE</t>
  </si>
  <si>
    <t>BF</t>
  </si>
  <si>
    <t>WF</t>
  </si>
  <si>
    <t>WU</t>
  </si>
  <si>
    <t>Shadow line</t>
  </si>
  <si>
    <t>Kicker</t>
  </si>
  <si>
    <t>Butler sink face</t>
  </si>
  <si>
    <t>WE</t>
  </si>
  <si>
    <t>Special 8</t>
  </si>
  <si>
    <t>Special 9</t>
  </si>
  <si>
    <t>All doors and specials are 45mm Shaker style. Can you do 45mm? Please check Special AAA.</t>
  </si>
  <si>
    <t>Oven fascia</t>
  </si>
  <si>
    <t>Sub</t>
  </si>
  <si>
    <t>Temp</t>
  </si>
  <si>
    <t>Flue box</t>
  </si>
  <si>
    <t>Draw base</t>
  </si>
  <si>
    <t>Draw back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</si>
</sst>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 ht="14.5">
      <c r="A6" s="4" t="s">
        <v>2</v>
      </c>
      <c r="B6" s="130" t="s">
        <v>270</v>
      </c>
      <c r="C6" s="128"/>
      <c r="D6" s="128"/>
      <c r="E6" s="128"/>
      <c r="F6" s="129"/>
      <c r="G6" s="146"/>
      <c r="H6" s="135"/>
      <c r="I6" s="135"/>
      <c r="J6" s="136"/>
    </row>
    <row r="7" spans="1:26" ht="14.5">
      <c r="A7" s="5" t="s">
        <v>3</v>
      </c>
      <c r="B7" s="130">
        <v>419460526</v>
      </c>
      <c r="C7" s="128"/>
      <c r="D7" s="128"/>
      <c r="E7" s="128"/>
      <c r="F7" s="129"/>
      <c r="G7" s="137"/>
      <c r="H7" s="138"/>
      <c r="I7" s="138"/>
      <c r="J7" s="139"/>
    </row>
    <row r="8" spans="1:26" ht="14.5">
      <c r="A8" s="5" t="s">
        <v>4</v>
      </c>
      <c r="B8" s="147" t="s">
        <v>273</v>
      </c>
      <c r="C8" s="128"/>
      <c r="D8" s="128"/>
      <c r="E8" s="128"/>
      <c r="F8" s="129"/>
      <c r="G8" s="137"/>
      <c r="H8" s="138"/>
      <c r="I8" s="138"/>
      <c r="J8" s="139"/>
    </row>
    <row r="9" spans="1:26" ht="14.5">
      <c r="A9" s="5" t="s">
        <v>5</v>
      </c>
      <c r="B9" s="130" t="s">
        <v>274</v>
      </c>
      <c r="C9" s="128"/>
      <c r="D9" s="128"/>
      <c r="E9" s="128"/>
      <c r="F9" s="129"/>
      <c r="G9" s="137"/>
      <c r="H9" s="138"/>
      <c r="I9" s="138"/>
      <c r="J9" s="139"/>
    </row>
    <row r="10" spans="1:26" ht="14.5">
      <c r="A10" s="5" t="s">
        <v>6</v>
      </c>
      <c r="B10" s="127">
        <v>45860</v>
      </c>
      <c r="C10" s="128"/>
      <c r="D10" s="128"/>
      <c r="E10" s="128"/>
      <c r="F10" s="129"/>
      <c r="G10" s="137"/>
      <c r="H10" s="138"/>
      <c r="I10" s="138"/>
      <c r="J10" s="139"/>
    </row>
    <row r="11" spans="1:26" ht="14.5">
      <c r="A11" s="6" t="s">
        <v>7</v>
      </c>
      <c r="B11" s="130"/>
      <c r="C11" s="128"/>
      <c r="D11" s="128"/>
      <c r="E11" s="128"/>
      <c r="F11" s="129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 ht="14.5">
      <c r="A13" s="9" t="s">
        <v>9</v>
      </c>
      <c r="B13" s="10" t="s">
        <v>271</v>
      </c>
      <c r="C13" s="11" t="s">
        <v>275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275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277</v>
      </c>
      <c r="D17" s="15" t="s">
        <v>278</v>
      </c>
      <c r="E17" s="15">
        <v>18</v>
      </c>
      <c r="F17" s="16"/>
      <c r="G17" s="137"/>
      <c r="H17" s="138"/>
      <c r="I17" s="138"/>
      <c r="J17" s="139"/>
    </row>
    <row r="18" spans="1:10" ht="14.5">
      <c r="A18" s="5" t="s">
        <v>20</v>
      </c>
      <c r="B18" s="17"/>
      <c r="C18" s="17" t="s">
        <v>279</v>
      </c>
      <c r="D18" s="17"/>
      <c r="E18" s="17">
        <v>21</v>
      </c>
      <c r="F18" s="18"/>
      <c r="G18" s="137"/>
      <c r="H18" s="138"/>
      <c r="I18" s="138"/>
      <c r="J18" s="139"/>
    </row>
    <row r="19" spans="1:10" ht="14.5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ht="14.5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302</v>
      </c>
      <c r="H23" s="135"/>
      <c r="I23" s="135"/>
      <c r="J23" s="136"/>
    </row>
    <row r="24" spans="1:10" ht="15.75" customHeight="1">
      <c r="A24" s="25" t="s">
        <v>28</v>
      </c>
      <c r="B24" s="26" t="s">
        <v>280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 t="s">
        <v>275</v>
      </c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281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 t="s">
        <v>275</v>
      </c>
      <c r="C43" s="28" t="s">
        <v>54</v>
      </c>
      <c r="D43" s="151" t="s">
        <v>282</v>
      </c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7" workbookViewId="0">
      <selection activeCell="Y16" sqref="Y1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16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8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8"/>
      <c r="Q3" s="128"/>
      <c r="R3" s="128"/>
      <c r="S3" s="164"/>
      <c r="T3" s="173" t="s">
        <v>72</v>
      </c>
      <c r="U3" s="128"/>
      <c r="V3" s="128"/>
      <c r="W3" s="128"/>
      <c r="X3" s="129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 ht="14.5">
      <c r="A5" s="53">
        <v>1</v>
      </c>
      <c r="B5" s="54"/>
      <c r="C5" s="198" t="s">
        <v>159</v>
      </c>
      <c r="D5" s="55">
        <v>1</v>
      </c>
      <c r="E5" s="56">
        <v>870</v>
      </c>
      <c r="F5" s="56">
        <v>600</v>
      </c>
      <c r="G5" s="56">
        <v>350</v>
      </c>
      <c r="H5" s="54"/>
      <c r="I5" s="54"/>
      <c r="J5" s="57"/>
      <c r="K5" s="58" t="s">
        <v>237</v>
      </c>
      <c r="L5" s="56" t="s">
        <v>240</v>
      </c>
      <c r="M5" s="58">
        <v>867</v>
      </c>
      <c r="N5" s="58">
        <v>597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 t="s">
        <v>284</v>
      </c>
      <c r="Z5" s="62" t="s">
        <v>283</v>
      </c>
    </row>
    <row r="6" spans="1:26" ht="14.5">
      <c r="A6" s="53">
        <v>2</v>
      </c>
      <c r="B6" s="54"/>
      <c r="C6" s="56" t="s">
        <v>160</v>
      </c>
      <c r="D6" s="59">
        <v>1</v>
      </c>
      <c r="E6" s="56">
        <v>870</v>
      </c>
      <c r="F6" s="56">
        <v>600</v>
      </c>
      <c r="G6" s="56">
        <v>350</v>
      </c>
      <c r="H6" s="54"/>
      <c r="I6" s="54"/>
      <c r="J6" s="57" t="s">
        <v>88</v>
      </c>
      <c r="K6" s="58" t="str">
        <f>VLOOKUP(C6, Codes!$D$4:$E$59, 2, FALSE)</f>
        <v>Y</v>
      </c>
      <c r="L6" s="59" t="s">
        <v>240</v>
      </c>
      <c r="M6" s="58">
        <v>867</v>
      </c>
      <c r="N6" s="58">
        <v>597</v>
      </c>
      <c r="O6" s="58">
        <v>100</v>
      </c>
      <c r="P6" s="58">
        <v>100</v>
      </c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 t="s">
        <v>284</v>
      </c>
      <c r="Z6" s="62" t="s">
        <v>283</v>
      </c>
    </row>
    <row r="7" spans="1:26" ht="14.5">
      <c r="A7" s="53">
        <v>3</v>
      </c>
      <c r="B7" s="54"/>
      <c r="C7" s="56" t="s">
        <v>158</v>
      </c>
      <c r="D7" s="59">
        <v>1</v>
      </c>
      <c r="E7" s="56">
        <v>650</v>
      </c>
      <c r="F7" s="56">
        <v>1000</v>
      </c>
      <c r="G7" s="56">
        <v>320</v>
      </c>
      <c r="H7" s="54"/>
      <c r="I7" s="54"/>
      <c r="J7" s="57">
        <v>1</v>
      </c>
      <c r="K7" s="58" t="str">
        <f>VLOOKUP(C7, Codes!$D$4:$E$59, 2, FALSE)</f>
        <v>Y</v>
      </c>
      <c r="L7" s="56" t="s">
        <v>240</v>
      </c>
      <c r="M7" s="58">
        <v>647</v>
      </c>
      <c r="N7" s="58">
        <v>497</v>
      </c>
      <c r="O7" s="58">
        <v>100</v>
      </c>
      <c r="P7" s="58">
        <v>100</v>
      </c>
      <c r="Q7" s="58"/>
      <c r="R7" s="58"/>
      <c r="S7" s="58"/>
      <c r="T7" s="60">
        <v>1.5</v>
      </c>
      <c r="U7" s="60">
        <v>1.5</v>
      </c>
      <c r="V7" s="60">
        <v>1.5</v>
      </c>
      <c r="W7" s="60">
        <v>1.5</v>
      </c>
      <c r="X7" s="60"/>
      <c r="Y7" s="61"/>
      <c r="Z7" s="62"/>
    </row>
    <row r="8" spans="1:26" ht="14.5">
      <c r="A8" s="53">
        <v>4</v>
      </c>
      <c r="B8" s="54"/>
      <c r="C8" s="56" t="s">
        <v>140</v>
      </c>
      <c r="D8" s="59">
        <v>1</v>
      </c>
      <c r="E8" s="56">
        <v>750</v>
      </c>
      <c r="F8" s="56">
        <v>600</v>
      </c>
      <c r="G8" s="56">
        <v>560</v>
      </c>
      <c r="H8" s="54"/>
      <c r="I8" s="54"/>
      <c r="J8" s="58" t="s">
        <v>88</v>
      </c>
      <c r="K8" s="58" t="str">
        <f>VLOOKUP(C8, Codes!$D$4:$E$59, 2, FALSE)</f>
        <v>N</v>
      </c>
      <c r="L8" s="56" t="s">
        <v>240</v>
      </c>
      <c r="M8" s="58">
        <v>747</v>
      </c>
      <c r="N8" s="58">
        <v>597</v>
      </c>
      <c r="O8" s="58"/>
      <c r="P8" s="58"/>
      <c r="Q8" s="58"/>
      <c r="R8" s="58"/>
      <c r="S8" s="58"/>
      <c r="T8" s="60">
        <v>1.5</v>
      </c>
      <c r="U8" s="60">
        <v>1.5</v>
      </c>
      <c r="V8" s="60">
        <v>1.5</v>
      </c>
      <c r="W8" s="60">
        <v>1.5</v>
      </c>
      <c r="X8" s="60"/>
      <c r="Y8" s="61" t="s">
        <v>285</v>
      </c>
      <c r="Z8" s="62" t="s">
        <v>286</v>
      </c>
    </row>
    <row r="9" spans="1:26" ht="14.5">
      <c r="A9" s="53">
        <v>5</v>
      </c>
      <c r="B9" s="54"/>
      <c r="C9" s="56" t="s">
        <v>139</v>
      </c>
      <c r="D9" s="59">
        <v>1</v>
      </c>
      <c r="E9" s="56">
        <v>460</v>
      </c>
      <c r="F9" s="56">
        <v>896</v>
      </c>
      <c r="G9" s="56">
        <v>560</v>
      </c>
      <c r="H9" s="54"/>
      <c r="I9" s="54"/>
      <c r="J9" s="58">
        <v>1</v>
      </c>
      <c r="K9" s="58" t="str">
        <f>VLOOKUP(C9, Codes!$D$4:$E$59, 2, FALSE)</f>
        <v>N</v>
      </c>
      <c r="L9" s="56" t="s">
        <v>240</v>
      </c>
      <c r="M9" s="58">
        <v>457</v>
      </c>
      <c r="N9" s="58">
        <v>445</v>
      </c>
      <c r="O9" s="58">
        <v>100</v>
      </c>
      <c r="P9" s="58">
        <v>100</v>
      </c>
      <c r="Q9" s="58"/>
      <c r="R9" s="58"/>
      <c r="S9" s="58"/>
      <c r="T9" s="60">
        <v>1.5</v>
      </c>
      <c r="U9" s="60">
        <v>1.5</v>
      </c>
      <c r="V9" s="60">
        <v>1.5</v>
      </c>
      <c r="W9" s="60">
        <v>1.5</v>
      </c>
      <c r="X9" s="60"/>
      <c r="Y9" s="61"/>
      <c r="Z9" s="62"/>
    </row>
    <row r="10" spans="1:26" ht="14.5">
      <c r="A10" s="53">
        <v>6</v>
      </c>
      <c r="B10" s="54"/>
      <c r="C10" s="56" t="s">
        <v>148</v>
      </c>
      <c r="D10" s="59">
        <v>1</v>
      </c>
      <c r="E10" s="56">
        <v>290</v>
      </c>
      <c r="F10" s="56">
        <v>896</v>
      </c>
      <c r="G10" s="56">
        <v>560</v>
      </c>
      <c r="H10" s="54"/>
      <c r="I10" s="54"/>
      <c r="J10" s="58" t="s">
        <v>88</v>
      </c>
      <c r="K10" s="58" t="s">
        <v>238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 t="s">
        <v>287</v>
      </c>
      <c r="Z10" s="62"/>
    </row>
    <row r="11" spans="1:26" ht="14.5">
      <c r="A11" s="53">
        <v>7</v>
      </c>
      <c r="B11" s="54"/>
      <c r="C11" s="56" t="s">
        <v>159</v>
      </c>
      <c r="D11" s="59">
        <v>1</v>
      </c>
      <c r="E11" s="56">
        <v>870</v>
      </c>
      <c r="F11" s="56">
        <v>451</v>
      </c>
      <c r="G11" s="56">
        <v>350</v>
      </c>
      <c r="H11" s="54"/>
      <c r="I11" s="54"/>
      <c r="J11" s="58" t="s">
        <v>88</v>
      </c>
      <c r="K11" s="58" t="str">
        <f>VLOOKUP(C11, Codes!$D$4:$E$59, 2, FALSE)</f>
        <v>Y</v>
      </c>
      <c r="L11" s="56" t="s">
        <v>240</v>
      </c>
      <c r="M11" s="58">
        <v>867</v>
      </c>
      <c r="N11" s="58">
        <v>448</v>
      </c>
      <c r="O11" s="58">
        <v>100</v>
      </c>
      <c r="P11" s="58">
        <v>100</v>
      </c>
      <c r="Q11" s="58"/>
      <c r="R11" s="58"/>
      <c r="S11" s="58"/>
      <c r="T11" s="60">
        <v>1.5</v>
      </c>
      <c r="U11" s="60">
        <v>1.5</v>
      </c>
      <c r="V11" s="60">
        <v>1.5</v>
      </c>
      <c r="W11" s="60">
        <v>1.5</v>
      </c>
      <c r="X11" s="60"/>
      <c r="Y11" s="61" t="s">
        <v>284</v>
      </c>
      <c r="Z11" s="62" t="s">
        <v>283</v>
      </c>
    </row>
    <row r="12" spans="1:26" ht="14.5">
      <c r="A12" s="53">
        <v>8</v>
      </c>
      <c r="B12" s="54"/>
      <c r="C12" s="56" t="s">
        <v>160</v>
      </c>
      <c r="D12" s="59">
        <v>1</v>
      </c>
      <c r="E12" s="56">
        <v>870</v>
      </c>
      <c r="F12" s="56">
        <v>451</v>
      </c>
      <c r="G12" s="56">
        <v>350</v>
      </c>
      <c r="H12" s="54"/>
      <c r="I12" s="54"/>
      <c r="J12" s="58" t="s">
        <v>88</v>
      </c>
      <c r="K12" s="58" t="str">
        <f>VLOOKUP(C12, Codes!$D$4:$E$59, 2, FALSE)</f>
        <v>Y</v>
      </c>
      <c r="L12" s="56" t="s">
        <v>240</v>
      </c>
      <c r="M12" s="58">
        <v>867</v>
      </c>
      <c r="N12" s="58">
        <v>448</v>
      </c>
      <c r="O12" s="58">
        <v>100</v>
      </c>
      <c r="P12" s="58">
        <v>100</v>
      </c>
      <c r="Q12" s="58"/>
      <c r="R12" s="58"/>
      <c r="S12" s="58"/>
      <c r="T12" s="60">
        <v>1.5</v>
      </c>
      <c r="U12" s="60">
        <v>1.5</v>
      </c>
      <c r="V12" s="60">
        <v>1.5</v>
      </c>
      <c r="W12" s="60">
        <v>1.5</v>
      </c>
      <c r="X12" s="60"/>
      <c r="Y12" s="61" t="s">
        <v>284</v>
      </c>
      <c r="Z12" s="62" t="s">
        <v>283</v>
      </c>
    </row>
    <row r="13" spans="1:26" ht="14.5">
      <c r="A13" s="53">
        <v>9</v>
      </c>
      <c r="B13" s="54"/>
      <c r="C13" s="56" t="s">
        <v>158</v>
      </c>
      <c r="D13" s="59">
        <v>2</v>
      </c>
      <c r="E13" s="56">
        <v>870</v>
      </c>
      <c r="F13" s="56">
        <v>922</v>
      </c>
      <c r="G13" s="56">
        <v>350</v>
      </c>
      <c r="H13" s="54"/>
      <c r="I13" s="54"/>
      <c r="J13" s="58">
        <v>2</v>
      </c>
      <c r="K13" s="58" t="str">
        <f>VLOOKUP(C13, Codes!$D$4:$E$59, 2, FALSE)</f>
        <v>Y</v>
      </c>
      <c r="L13" s="56" t="s">
        <v>240</v>
      </c>
      <c r="M13" s="58">
        <v>867</v>
      </c>
      <c r="N13" s="58">
        <v>458</v>
      </c>
      <c r="O13" s="58">
        <v>100</v>
      </c>
      <c r="P13" s="58">
        <v>100</v>
      </c>
      <c r="Q13" s="58"/>
      <c r="R13" s="58"/>
      <c r="S13" s="58"/>
      <c r="T13" s="60">
        <v>1.5</v>
      </c>
      <c r="U13" s="60">
        <v>1.5</v>
      </c>
      <c r="V13" s="60">
        <v>1.5</v>
      </c>
      <c r="W13" s="60">
        <v>1.5</v>
      </c>
      <c r="X13" s="60"/>
      <c r="Y13" s="61"/>
      <c r="Z13" s="62"/>
    </row>
    <row r="14" spans="1:26" ht="14.5">
      <c r="A14" s="53">
        <v>10</v>
      </c>
      <c r="B14" s="54"/>
      <c r="C14" s="56" t="s">
        <v>158</v>
      </c>
      <c r="D14" s="59">
        <v>1</v>
      </c>
      <c r="E14" s="56">
        <v>870</v>
      </c>
      <c r="F14" s="56">
        <v>900</v>
      </c>
      <c r="G14" s="56">
        <v>350</v>
      </c>
      <c r="H14" s="54"/>
      <c r="I14" s="54"/>
      <c r="J14" s="58" t="s">
        <v>88</v>
      </c>
      <c r="K14" s="58" t="str">
        <f>VLOOKUP(C14, Codes!$D$4:$E$59, 2, FALSE)</f>
        <v>Y</v>
      </c>
      <c r="L14" s="56" t="s">
        <v>240</v>
      </c>
      <c r="M14" s="58">
        <v>867</v>
      </c>
      <c r="N14" s="58">
        <v>447</v>
      </c>
      <c r="O14" s="58"/>
      <c r="P14" s="58"/>
      <c r="Q14" s="58"/>
      <c r="R14" s="58"/>
      <c r="S14" s="58"/>
      <c r="T14" s="60">
        <v>1.5</v>
      </c>
      <c r="U14" s="60">
        <v>1.5</v>
      </c>
      <c r="V14" s="60">
        <v>1.5</v>
      </c>
      <c r="W14" s="60">
        <v>1.5</v>
      </c>
      <c r="X14" s="60"/>
      <c r="Y14" s="61" t="s">
        <v>285</v>
      </c>
      <c r="Z14" s="62" t="s">
        <v>288</v>
      </c>
    </row>
    <row r="15" spans="1:26" ht="14.5">
      <c r="A15" s="53">
        <v>11</v>
      </c>
      <c r="B15" s="54"/>
      <c r="C15" s="56" t="s">
        <v>140</v>
      </c>
      <c r="D15" s="59">
        <v>2</v>
      </c>
      <c r="E15" s="56">
        <v>750</v>
      </c>
      <c r="F15" s="56">
        <v>451</v>
      </c>
      <c r="G15" s="56">
        <v>560</v>
      </c>
      <c r="H15" s="54"/>
      <c r="I15" s="54"/>
      <c r="J15" s="58" t="s">
        <v>88</v>
      </c>
      <c r="K15" s="58" t="str">
        <f>VLOOKUP(C15, Codes!$D$4:$E$59, 2, FALSE)</f>
        <v>N</v>
      </c>
      <c r="L15" s="56" t="s">
        <v>240</v>
      </c>
      <c r="M15" s="58">
        <v>867</v>
      </c>
      <c r="N15" s="58">
        <v>448</v>
      </c>
      <c r="O15" s="58"/>
      <c r="P15" s="58"/>
      <c r="Q15" s="58"/>
      <c r="R15" s="58"/>
      <c r="S15" s="58"/>
      <c r="T15" s="60">
        <v>1.5</v>
      </c>
      <c r="U15" s="60">
        <v>1.5</v>
      </c>
      <c r="V15" s="60">
        <v>1.5</v>
      </c>
      <c r="W15" s="60">
        <v>1.5</v>
      </c>
      <c r="X15" s="60"/>
      <c r="Y15" s="61" t="s">
        <v>285</v>
      </c>
      <c r="Z15" s="62" t="s">
        <v>289</v>
      </c>
    </row>
    <row r="16" spans="1:26" ht="14.5">
      <c r="A16" s="53">
        <v>12</v>
      </c>
      <c r="B16" s="54"/>
      <c r="C16" s="56" t="s">
        <v>146</v>
      </c>
      <c r="D16" s="59">
        <v>1</v>
      </c>
      <c r="E16" s="56">
        <v>750</v>
      </c>
      <c r="F16" s="56">
        <v>900</v>
      </c>
      <c r="G16" s="56">
        <v>560</v>
      </c>
      <c r="H16" s="54"/>
      <c r="I16" s="54"/>
      <c r="J16" s="58" t="s">
        <v>88</v>
      </c>
      <c r="K16" s="58" t="str">
        <f>VLOOKUP(C16, Codes!$D$4:$E$59, 2, FALSE)</f>
        <v>N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 t="s">
        <v>290</v>
      </c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0" t="s">
        <v>89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9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8"/>
      <c r="G31" s="164"/>
      <c r="H31" s="171" t="s">
        <v>91</v>
      </c>
      <c r="I31" s="166" t="s">
        <v>92</v>
      </c>
      <c r="J31" s="173" t="s">
        <v>93</v>
      </c>
      <c r="K31" s="128"/>
      <c r="L31" s="128"/>
      <c r="M31" s="128"/>
      <c r="N31" s="164"/>
      <c r="O31" s="173" t="s">
        <v>94</v>
      </c>
      <c r="P31" s="128"/>
      <c r="Q31" s="128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3" t="s">
        <v>75</v>
      </c>
      <c r="F32" s="63" t="s">
        <v>76</v>
      </c>
      <c r="G32" s="63" t="s">
        <v>77</v>
      </c>
      <c r="H32" s="172"/>
      <c r="I32" s="160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0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0"/>
      <c r="Z32" s="160"/>
    </row>
    <row r="33" spans="1:26" ht="15.75" customHeight="1">
      <c r="A33" s="53">
        <v>1</v>
      </c>
      <c r="B33" s="66"/>
      <c r="C33" s="67" t="s">
        <v>207</v>
      </c>
      <c r="D33" s="56">
        <v>2</v>
      </c>
      <c r="E33" s="56">
        <v>750</v>
      </c>
      <c r="F33" s="56">
        <v>922</v>
      </c>
      <c r="G33" s="56">
        <v>560</v>
      </c>
      <c r="H33" s="58" t="str">
        <f>VLOOKUP(C33, Codes!D72:E81, 2, FALSE)</f>
        <v>N</v>
      </c>
      <c r="I33" s="67" t="s">
        <v>240</v>
      </c>
      <c r="J33" s="58">
        <v>747</v>
      </c>
      <c r="K33" s="58">
        <v>177</v>
      </c>
      <c r="L33" s="58">
        <v>282</v>
      </c>
      <c r="M33" s="58">
        <v>282</v>
      </c>
      <c r="N33" s="58"/>
      <c r="O33" s="58">
        <v>70</v>
      </c>
      <c r="P33" s="58">
        <v>144</v>
      </c>
      <c r="Q33" s="58">
        <v>144</v>
      </c>
      <c r="R33" s="60"/>
      <c r="S33" s="68">
        <v>470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3" workbookViewId="0">
      <selection activeCell="H31" sqref="H3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0"/>
      <c r="B2" s="193"/>
      <c r="C2" s="86"/>
      <c r="D2" s="87" t="s">
        <v>105</v>
      </c>
      <c r="E2" s="88">
        <f>SUM(E5:E54)</f>
        <v>39</v>
      </c>
      <c r="F2" s="194" t="s">
        <v>106</v>
      </c>
      <c r="G2" s="149"/>
      <c r="H2" s="149"/>
      <c r="I2" s="149"/>
      <c r="J2" s="149"/>
      <c r="K2" s="149"/>
      <c r="L2" s="149"/>
      <c r="M2" s="150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14.5">
      <c r="A5" s="92">
        <v>1</v>
      </c>
      <c r="B5" s="93" t="s">
        <v>291</v>
      </c>
      <c r="C5" s="56" t="s">
        <v>240</v>
      </c>
      <c r="D5" s="94" t="s">
        <v>218</v>
      </c>
      <c r="E5" s="95">
        <v>2</v>
      </c>
      <c r="F5" s="94">
        <v>2520</v>
      </c>
      <c r="G5" s="94">
        <v>620</v>
      </c>
      <c r="H5" s="94">
        <v>18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292</v>
      </c>
      <c r="C6" s="59" t="s">
        <v>240</v>
      </c>
      <c r="D6" s="94" t="s">
        <v>218</v>
      </c>
      <c r="E6" s="95">
        <v>1</v>
      </c>
      <c r="F6" s="94">
        <v>870</v>
      </c>
      <c r="G6" s="94">
        <v>620</v>
      </c>
      <c r="H6" s="94">
        <v>18</v>
      </c>
      <c r="I6" s="96"/>
      <c r="J6" s="96"/>
      <c r="K6" s="96"/>
      <c r="L6" s="96"/>
      <c r="M6" s="96"/>
      <c r="N6" s="97"/>
    </row>
    <row r="7" spans="1:14" ht="14.5">
      <c r="A7" s="92">
        <v>3</v>
      </c>
      <c r="B7" s="93" t="s">
        <v>293</v>
      </c>
      <c r="C7" s="56" t="s">
        <v>240</v>
      </c>
      <c r="D7" s="94" t="s">
        <v>218</v>
      </c>
      <c r="E7" s="94">
        <v>1</v>
      </c>
      <c r="F7" s="94">
        <v>870</v>
      </c>
      <c r="G7" s="94">
        <v>100</v>
      </c>
      <c r="H7" s="94">
        <v>18</v>
      </c>
      <c r="I7" s="96"/>
      <c r="J7" s="96"/>
      <c r="K7" s="96"/>
      <c r="L7" s="96"/>
      <c r="M7" s="96"/>
      <c r="N7" s="97"/>
    </row>
    <row r="8" spans="1:14" ht="14.5">
      <c r="A8" s="92">
        <v>4</v>
      </c>
      <c r="B8" s="93" t="s">
        <v>294</v>
      </c>
      <c r="C8" s="56" t="s">
        <v>240</v>
      </c>
      <c r="D8" s="94" t="s">
        <v>218</v>
      </c>
      <c r="E8" s="94">
        <v>1</v>
      </c>
      <c r="F8" s="94">
        <v>870</v>
      </c>
      <c r="G8" s="94">
        <v>100</v>
      </c>
      <c r="H8" s="94">
        <v>18</v>
      </c>
      <c r="I8" s="96"/>
      <c r="J8" s="96"/>
      <c r="K8" s="96"/>
      <c r="L8" s="96"/>
      <c r="M8" s="96"/>
      <c r="N8" s="97"/>
    </row>
    <row r="9" spans="1:14" ht="29">
      <c r="A9" s="92">
        <v>5</v>
      </c>
      <c r="B9" s="93" t="s">
        <v>295</v>
      </c>
      <c r="C9" s="56" t="s">
        <v>245</v>
      </c>
      <c r="D9" s="94" t="s">
        <v>228</v>
      </c>
      <c r="E9" s="94">
        <v>1</v>
      </c>
      <c r="F9" s="94">
        <v>350</v>
      </c>
      <c r="G9" s="94">
        <v>100</v>
      </c>
      <c r="H9" s="94">
        <v>16</v>
      </c>
      <c r="I9" s="96"/>
      <c r="J9" s="96"/>
      <c r="K9" s="96"/>
      <c r="L9" s="96"/>
      <c r="M9" s="96"/>
      <c r="N9" s="97"/>
    </row>
    <row r="10" spans="1:14" ht="14.5">
      <c r="A10" s="92">
        <v>6</v>
      </c>
      <c r="B10" s="93" t="s">
        <v>296</v>
      </c>
      <c r="C10" s="56" t="s">
        <v>240</v>
      </c>
      <c r="D10" s="94" t="s">
        <v>218</v>
      </c>
      <c r="E10" s="94">
        <v>1</v>
      </c>
      <c r="F10" s="94">
        <v>3200</v>
      </c>
      <c r="G10" s="94">
        <v>100</v>
      </c>
      <c r="H10" s="94">
        <v>18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 t="s">
        <v>297</v>
      </c>
      <c r="C11" s="56" t="s">
        <v>240</v>
      </c>
      <c r="D11" s="94" t="s">
        <v>218</v>
      </c>
      <c r="E11" s="94">
        <v>1</v>
      </c>
      <c r="F11" s="94">
        <v>2400</v>
      </c>
      <c r="G11" s="94">
        <v>120</v>
      </c>
      <c r="H11" s="94">
        <v>18</v>
      </c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 t="s">
        <v>298</v>
      </c>
      <c r="C12" s="56" t="s">
        <v>240</v>
      </c>
      <c r="D12" s="94" t="s">
        <v>218</v>
      </c>
      <c r="E12" s="94">
        <v>2</v>
      </c>
      <c r="F12" s="94">
        <v>287</v>
      </c>
      <c r="G12" s="94">
        <v>893</v>
      </c>
      <c r="H12" s="94">
        <v>18</v>
      </c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 t="s">
        <v>299</v>
      </c>
      <c r="C13" s="56" t="s">
        <v>240</v>
      </c>
      <c r="D13" s="94" t="s">
        <v>218</v>
      </c>
      <c r="E13" s="94">
        <v>1</v>
      </c>
      <c r="F13" s="94">
        <v>900</v>
      </c>
      <c r="G13" s="94">
        <v>390</v>
      </c>
      <c r="H13" s="94">
        <v>18</v>
      </c>
      <c r="I13" s="96"/>
      <c r="J13" s="96"/>
      <c r="K13" s="96"/>
      <c r="L13" s="96"/>
      <c r="M13" s="96"/>
      <c r="N13" s="97" t="s">
        <v>300</v>
      </c>
    </row>
    <row r="14" spans="1:14" ht="14.5">
      <c r="A14" s="92">
        <v>10</v>
      </c>
      <c r="B14" s="93" t="s">
        <v>294</v>
      </c>
      <c r="C14" s="56" t="s">
        <v>240</v>
      </c>
      <c r="D14" s="94" t="s">
        <v>218</v>
      </c>
      <c r="E14" s="94">
        <v>1</v>
      </c>
      <c r="F14" s="94">
        <v>870</v>
      </c>
      <c r="G14" s="94">
        <v>100</v>
      </c>
      <c r="H14" s="94">
        <v>18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292</v>
      </c>
      <c r="C15" s="56" t="s">
        <v>240</v>
      </c>
      <c r="D15" s="94" t="s">
        <v>218</v>
      </c>
      <c r="E15" s="94">
        <v>1</v>
      </c>
      <c r="F15" s="94">
        <v>870</v>
      </c>
      <c r="G15" s="94">
        <v>600</v>
      </c>
      <c r="H15" s="94">
        <v>18</v>
      </c>
      <c r="I15" s="96"/>
      <c r="J15" s="96"/>
      <c r="K15" s="96"/>
      <c r="L15" s="96"/>
      <c r="M15" s="96"/>
      <c r="N15" s="97" t="s">
        <v>301</v>
      </c>
    </row>
    <row r="16" spans="1:14" ht="14.5">
      <c r="A16" s="92">
        <v>12</v>
      </c>
      <c r="B16" s="93" t="s">
        <v>293</v>
      </c>
      <c r="C16" s="56" t="s">
        <v>240</v>
      </c>
      <c r="D16" s="94" t="s">
        <v>218</v>
      </c>
      <c r="E16" s="94">
        <v>1</v>
      </c>
      <c r="F16" s="94">
        <v>750</v>
      </c>
      <c r="G16" s="94">
        <v>100</v>
      </c>
      <c r="H16" s="94">
        <v>18</v>
      </c>
      <c r="I16" s="96"/>
      <c r="J16" s="96"/>
      <c r="K16" s="96"/>
      <c r="L16" s="96"/>
      <c r="M16" s="96"/>
      <c r="N16" s="97"/>
    </row>
    <row r="17" spans="1:14" ht="14.5">
      <c r="A17" s="92">
        <v>13</v>
      </c>
      <c r="B17" s="93" t="s">
        <v>303</v>
      </c>
      <c r="C17" s="56" t="s">
        <v>240</v>
      </c>
      <c r="D17" s="94" t="s">
        <v>218</v>
      </c>
      <c r="E17" s="94">
        <v>1</v>
      </c>
      <c r="F17" s="94">
        <v>50</v>
      </c>
      <c r="G17" s="94">
        <v>897</v>
      </c>
      <c r="H17" s="94">
        <v>18</v>
      </c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 t="s">
        <v>303</v>
      </c>
      <c r="C18" s="56" t="s">
        <v>240</v>
      </c>
      <c r="D18" s="94" t="s">
        <v>218</v>
      </c>
      <c r="E18" s="94">
        <v>1</v>
      </c>
      <c r="F18" s="94">
        <v>100</v>
      </c>
      <c r="G18" s="94">
        <v>897</v>
      </c>
      <c r="H18" s="94">
        <v>18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 t="s">
        <v>297</v>
      </c>
      <c r="C19" s="56" t="s">
        <v>240</v>
      </c>
      <c r="D19" s="94" t="s">
        <v>218</v>
      </c>
      <c r="E19" s="94">
        <v>2</v>
      </c>
      <c r="F19" s="94">
        <v>120</v>
      </c>
      <c r="G19" s="94">
        <v>1900</v>
      </c>
      <c r="H19" s="94">
        <v>18</v>
      </c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 t="s">
        <v>296</v>
      </c>
      <c r="C20" s="56" t="s">
        <v>240</v>
      </c>
      <c r="D20" s="94" t="s">
        <v>218</v>
      </c>
      <c r="E20" s="94">
        <v>2</v>
      </c>
      <c r="F20" s="94">
        <v>100</v>
      </c>
      <c r="G20" s="94">
        <v>1900</v>
      </c>
      <c r="H20" s="94">
        <v>18</v>
      </c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 t="s">
        <v>304</v>
      </c>
      <c r="C21" s="56" t="s">
        <v>246</v>
      </c>
      <c r="D21" s="94" t="s">
        <v>218</v>
      </c>
      <c r="E21" s="94">
        <v>1</v>
      </c>
      <c r="F21" s="94">
        <v>2400</v>
      </c>
      <c r="G21" s="94">
        <v>575</v>
      </c>
      <c r="H21" s="94">
        <v>18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304</v>
      </c>
      <c r="C22" s="56" t="s">
        <v>241</v>
      </c>
      <c r="D22" s="94" t="s">
        <v>218</v>
      </c>
      <c r="E22" s="94">
        <v>1</v>
      </c>
      <c r="F22" s="94">
        <v>2400</v>
      </c>
      <c r="G22" s="94">
        <v>575</v>
      </c>
      <c r="H22" s="94">
        <v>21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304</v>
      </c>
      <c r="C23" s="56" t="s">
        <v>246</v>
      </c>
      <c r="D23" s="94" t="s">
        <v>218</v>
      </c>
      <c r="E23" s="94">
        <v>1</v>
      </c>
      <c r="F23" s="94">
        <v>1289</v>
      </c>
      <c r="G23" s="94">
        <v>575</v>
      </c>
      <c r="H23" s="94">
        <v>18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304</v>
      </c>
      <c r="C24" s="56" t="s">
        <v>241</v>
      </c>
      <c r="D24" s="94" t="s">
        <v>218</v>
      </c>
      <c r="E24" s="94">
        <v>1</v>
      </c>
      <c r="F24" s="94">
        <v>1289</v>
      </c>
      <c r="G24" s="94">
        <v>575</v>
      </c>
      <c r="H24" s="94">
        <v>21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 t="s">
        <v>305</v>
      </c>
      <c r="C25" s="56" t="s">
        <v>247</v>
      </c>
      <c r="D25" s="94" t="s">
        <v>218</v>
      </c>
      <c r="E25" s="94">
        <v>2</v>
      </c>
      <c r="F25" s="94">
        <v>1860</v>
      </c>
      <c r="G25" s="94">
        <v>620</v>
      </c>
      <c r="H25" s="94">
        <v>3</v>
      </c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 t="s">
        <v>306</v>
      </c>
      <c r="C26" s="56" t="s">
        <v>245</v>
      </c>
      <c r="D26" s="94" t="s">
        <v>218</v>
      </c>
      <c r="E26" s="94">
        <v>1</v>
      </c>
      <c r="F26" s="94">
        <v>868</v>
      </c>
      <c r="G26" s="94">
        <v>300</v>
      </c>
      <c r="H26" s="94">
        <v>16</v>
      </c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 t="s">
        <v>306</v>
      </c>
      <c r="C27" s="56" t="s">
        <v>245</v>
      </c>
      <c r="D27" s="94" t="s">
        <v>221</v>
      </c>
      <c r="E27" s="94">
        <v>1</v>
      </c>
      <c r="F27" s="94">
        <v>868</v>
      </c>
      <c r="G27" s="94">
        <v>333</v>
      </c>
      <c r="H27" s="94">
        <v>16</v>
      </c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 t="s">
        <v>306</v>
      </c>
      <c r="C28" s="56" t="s">
        <v>245</v>
      </c>
      <c r="D28" s="94" t="s">
        <v>225</v>
      </c>
      <c r="E28" s="94">
        <v>1</v>
      </c>
      <c r="F28" s="94">
        <v>538</v>
      </c>
      <c r="G28" s="94">
        <v>250</v>
      </c>
      <c r="H28" s="94">
        <v>16</v>
      </c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 t="s">
        <v>306</v>
      </c>
      <c r="C29" s="56" t="s">
        <v>245</v>
      </c>
      <c r="D29" s="94" t="s">
        <v>218</v>
      </c>
      <c r="E29" s="94">
        <v>2</v>
      </c>
      <c r="F29" s="94">
        <v>535</v>
      </c>
      <c r="G29" s="94">
        <v>310</v>
      </c>
      <c r="H29" s="94">
        <v>16</v>
      </c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 t="s">
        <v>307</v>
      </c>
      <c r="C30" s="56" t="s">
        <v>245</v>
      </c>
      <c r="D30" s="94" t="s">
        <v>218</v>
      </c>
      <c r="E30" s="94">
        <v>4</v>
      </c>
      <c r="F30" s="94">
        <v>480</v>
      </c>
      <c r="G30" s="94">
        <v>342</v>
      </c>
      <c r="H30" s="94">
        <v>16</v>
      </c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 t="s">
        <v>308</v>
      </c>
      <c r="C31" s="56" t="s">
        <v>245</v>
      </c>
      <c r="D31" s="94" t="s">
        <v>221</v>
      </c>
      <c r="E31" s="94">
        <v>4</v>
      </c>
      <c r="F31" s="94">
        <v>66</v>
      </c>
      <c r="G31" s="94">
        <v>331</v>
      </c>
      <c r="H31" s="94">
        <v>16</v>
      </c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38"/>
      <c r="S2" s="138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topLeftCell="A7"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2025-07-22T06:52:01Z</dcterms:modified>
</cp:coreProperties>
</file>