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vikasmalhotra/iCloud Drive (Archive) - 1/Documents/HQ CABINETS /HQ ORDER FORM/"/>
    </mc:Choice>
  </mc:AlternateContent>
  <xr:revisionPtr revIDLastSave="0" documentId="8_{1BFD3709-07A9-8F42-A09C-BE42ED7CC2E0}" xr6:coauthVersionLast="47" xr6:coauthVersionMax="47" xr10:uidLastSave="{00000000-0000-0000-0000-000000000000}"/>
  <bookViews>
    <workbookView xWindow="0" yWindow="500" windowWidth="28800" windowHeight="16020" tabRatio="727" xr2:uid="{AB5711AC-6231-49B0-B5C5-221CD2350175}"/>
  </bookViews>
  <sheets>
    <sheet name="Order Form" sheetId="1" r:id="rId1"/>
    <sheet name="Sheet1" sheetId="6" r:id="rId2"/>
  </sheets>
  <definedNames>
    <definedName name="_1_Door">#REF!</definedName>
    <definedName name="_1_LH_Door___3_Inner_Drawer">#REF!</definedName>
    <definedName name="_1_LH_Door___5_Inner_Drawer">#REF!</definedName>
    <definedName name="_1_RH_Door___4_Inner_Drawer">#REF!</definedName>
    <definedName name="_1_RH_Door___5_Inner_Drawer">#REF!</definedName>
    <definedName name="_2_Door___4_Inner_Drawer">#REF!</definedName>
    <definedName name="_2_Door_Single_Hanging">#REF!</definedName>
    <definedName name="Base">#REF!</definedName>
    <definedName name="Base__Door___Drawer">#REF!</definedName>
    <definedName name="Base__Drawer">#REF!</definedName>
    <definedName name="Base_Appliance____Storage">#REF!</definedName>
    <definedName name="Base_Appliance___Storage">#REF!</definedName>
    <definedName name="Base_Appliance_and_Storage">#REF!</definedName>
    <definedName name="Base_Door">#REF!</definedName>
    <definedName name="Base_Door___Drawer">#REF!</definedName>
    <definedName name="Base_Door_with_Drawer">#REF!</definedName>
    <definedName name="Base_Drawer">#REF!</definedName>
    <definedName name="Base_Open">#REF!</definedName>
    <definedName name="Blind_RH_2_door">#REF!</definedName>
    <definedName name="Cab_Type">#REF!</definedName>
    <definedName name="Can_not_find">#REF!</definedName>
    <definedName name="Colorpanel_Print_16mm_MR_MDF_M0">#REF!</definedName>
    <definedName name="Colorpanel_Solid_16mm_MR_MDF_M0">#REF!</definedName>
    <definedName name="Corner_45_2_door">#REF!</definedName>
    <definedName name="DS_CARCASS_SATIN_MR_MDF_E_ZERO_16mm">#REF!</definedName>
    <definedName name="Formica">#REF!</definedName>
    <definedName name="Kicker_Box">#REF!</definedName>
    <definedName name="Kicker_Box_Drawer">#REF!</definedName>
    <definedName name="L_Panel">#REF!</definedName>
    <definedName name="Laminex">#REF!</definedName>
    <definedName name="Lamiwood_Solid_16mm_MDF_MR_E0">#REF!</definedName>
    <definedName name="Lamiwood_Solid_18mm_MDF_MR_E0">#REF!</definedName>
    <definedName name="Panel">#REF!</definedName>
    <definedName name="Panel_and_Filler">#REF!</definedName>
    <definedName name="Panel_Filler">#REF!</definedName>
    <definedName name="Polytec">#REF!</definedName>
    <definedName name="Select_From_List">#REF!</definedName>
    <definedName name="Silk_Finish_Solid_16mm_MDF_MR_E0">#REF!</definedName>
    <definedName name="Solid_Matt">#REF!</definedName>
    <definedName name="Solid_Texture">#REF!</definedName>
    <definedName name="Tall">#REF!</definedName>
    <definedName name="Tall_Appliances___Storage">#REF!</definedName>
    <definedName name="Tall_Appliances_and_Storage">#REF!</definedName>
    <definedName name="Tall_Door_Swing_and_Bifold">#REF!</definedName>
    <definedName name="Tall_Door_Swing_Bifold">#REF!</definedName>
    <definedName name="Tall_Open">#REF!</definedName>
    <definedName name="Tall_Pantry">#REF!</definedName>
    <definedName name="UltraGlaze_Solid_Gloss_DS">#REF!</definedName>
    <definedName name="Upper">#REF!</definedName>
    <definedName name="Upper_Appliance___Storage">#REF!</definedName>
    <definedName name="Upper_Appliance_and_Storage">#REF!</definedName>
    <definedName name="Upper_Lift_Up">#REF!</definedName>
    <definedName name="Upper_Open">#REF!</definedName>
    <definedName name="Vanity">#REF!</definedName>
    <definedName name="WardRobe_Full_Carcass">#REF!</definedName>
    <definedName name="WardRobe_No_Bac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60" i="1" l="1"/>
  <c r="BC62" i="1"/>
  <c r="BC64" i="1"/>
  <c r="BC66" i="1"/>
  <c r="BC68" i="1"/>
  <c r="BC70" i="1"/>
  <c r="BC72" i="1"/>
  <c r="BC74" i="1"/>
  <c r="BC76" i="1"/>
  <c r="BC78" i="1"/>
  <c r="BC80" i="1"/>
  <c r="BC82" i="1"/>
  <c r="BC84" i="1"/>
  <c r="BC86" i="1"/>
  <c r="BC88" i="1"/>
  <c r="BC90" i="1"/>
  <c r="BC92" i="1"/>
  <c r="BC94" i="1"/>
  <c r="BC96" i="1"/>
  <c r="BC98" i="1"/>
  <c r="BC100" i="1"/>
  <c r="BC102" i="1"/>
  <c r="BC104" i="1"/>
  <c r="BC106" i="1"/>
  <c r="BC108" i="1"/>
  <c r="BC110" i="1"/>
  <c r="BC112" i="1"/>
  <c r="BC58" i="1"/>
  <c r="BC27" i="1"/>
  <c r="BC29" i="1"/>
  <c r="BC31" i="1"/>
  <c r="AJ31" i="1" s="1"/>
  <c r="AN31" i="1" s="1"/>
  <c r="BC33" i="1"/>
  <c r="AJ33" i="1" s="1"/>
  <c r="AN33" i="1" s="1"/>
  <c r="BC35" i="1"/>
  <c r="AJ35" i="1" s="1"/>
  <c r="AN35" i="1" s="1"/>
  <c r="BC37" i="1"/>
  <c r="BC39" i="1"/>
  <c r="BC41" i="1"/>
  <c r="BC43" i="1"/>
  <c r="BC45" i="1"/>
  <c r="BC47" i="1"/>
  <c r="BC49" i="1"/>
  <c r="BC51" i="1"/>
  <c r="BC53" i="1"/>
  <c r="BC25" i="1"/>
  <c r="BK112" i="1"/>
  <c r="BK110" i="1"/>
  <c r="BK108" i="1"/>
  <c r="BK106" i="1"/>
  <c r="BK104" i="1"/>
  <c r="BK102" i="1"/>
  <c r="BK100" i="1"/>
  <c r="BK98" i="1"/>
  <c r="BK96" i="1"/>
  <c r="BK94" i="1"/>
  <c r="BK92" i="1"/>
  <c r="BK90" i="1"/>
  <c r="BK88" i="1"/>
  <c r="BK86" i="1"/>
  <c r="BK84" i="1"/>
  <c r="BK82" i="1"/>
  <c r="BK80" i="1"/>
  <c r="BK78" i="1"/>
  <c r="BK76" i="1"/>
  <c r="BK74" i="1"/>
  <c r="BK72" i="1"/>
  <c r="BK70" i="1"/>
  <c r="BK68" i="1"/>
  <c r="BK66" i="1"/>
  <c r="BK64" i="1"/>
  <c r="BK62" i="1"/>
  <c r="BK60" i="1"/>
  <c r="BK58" i="1"/>
  <c r="BK27" i="1"/>
  <c r="BK29" i="1"/>
  <c r="BK31" i="1"/>
  <c r="BK33" i="1"/>
  <c r="BK35" i="1"/>
  <c r="BK37" i="1"/>
  <c r="BK39" i="1"/>
  <c r="BK41" i="1"/>
  <c r="BK43" i="1"/>
  <c r="BK45" i="1"/>
  <c r="BK47" i="1"/>
  <c r="BK49" i="1"/>
  <c r="BK51" i="1"/>
  <c r="BK53" i="1"/>
  <c r="BH25" i="1"/>
  <c r="BH27" i="1"/>
  <c r="BH29" i="1"/>
  <c r="BH31" i="1"/>
  <c r="BH33" i="1"/>
  <c r="BH35" i="1"/>
  <c r="BH37" i="1"/>
  <c r="BH39" i="1"/>
  <c r="BH41" i="1"/>
  <c r="BH43" i="1"/>
  <c r="BH45" i="1"/>
  <c r="BH47" i="1"/>
  <c r="BH49" i="1"/>
  <c r="BH51" i="1"/>
  <c r="BH53" i="1"/>
  <c r="BH58" i="1"/>
  <c r="BH60" i="1"/>
  <c r="BH62" i="1"/>
  <c r="BH64" i="1"/>
  <c r="BH66" i="1"/>
  <c r="BH68" i="1"/>
  <c r="BH70" i="1"/>
  <c r="BH72" i="1"/>
  <c r="BH74" i="1"/>
  <c r="BH76" i="1"/>
  <c r="BH78" i="1"/>
  <c r="BH80" i="1"/>
  <c r="BH82" i="1"/>
  <c r="BH84" i="1"/>
  <c r="BH86" i="1"/>
  <c r="BH88" i="1"/>
  <c r="BH90" i="1"/>
  <c r="BH92" i="1"/>
  <c r="BH94" i="1"/>
  <c r="BH96" i="1"/>
  <c r="BH98" i="1"/>
  <c r="BH100" i="1"/>
  <c r="BH102" i="1"/>
  <c r="BH104" i="1"/>
  <c r="BH106" i="1"/>
  <c r="BH108" i="1"/>
  <c r="BH110" i="1"/>
  <c r="BH112" i="1"/>
  <c r="BK25" i="1"/>
  <c r="AZ25" i="1"/>
  <c r="AZ27" i="1"/>
  <c r="AZ29" i="1"/>
  <c r="AZ31" i="1"/>
  <c r="AZ33" i="1"/>
  <c r="AZ35" i="1"/>
  <c r="AZ37" i="1"/>
  <c r="AZ39" i="1"/>
  <c r="AZ41" i="1"/>
  <c r="AZ43" i="1"/>
  <c r="AZ45" i="1"/>
  <c r="AZ47" i="1"/>
  <c r="AZ49" i="1"/>
  <c r="AZ51" i="1"/>
  <c r="AZ53" i="1"/>
  <c r="AZ58" i="1"/>
  <c r="AZ60" i="1"/>
  <c r="AZ62" i="1"/>
  <c r="AJ60" i="1"/>
  <c r="AN60" i="1"/>
  <c r="AJ58" i="1"/>
  <c r="AN58" i="1"/>
  <c r="AJ53" i="1"/>
  <c r="AN53" i="1"/>
  <c r="AZ64" i="1"/>
  <c r="AJ62" i="1"/>
  <c r="AN62" i="1"/>
  <c r="AJ25" i="1"/>
  <c r="AN25" i="1"/>
  <c r="AJ45" i="1"/>
  <c r="AN45" i="1"/>
  <c r="AJ41" i="1"/>
  <c r="AN41" i="1"/>
  <c r="AJ37" i="1"/>
  <c r="AN37" i="1"/>
  <c r="AJ49" i="1"/>
  <c r="AN49" i="1"/>
  <c r="AJ51" i="1"/>
  <c r="AN51" i="1"/>
  <c r="AJ43" i="1"/>
  <c r="AN43" i="1"/>
  <c r="AJ47" i="1"/>
  <c r="AN47" i="1"/>
  <c r="AJ39" i="1"/>
  <c r="AN39" i="1"/>
  <c r="AZ66" i="1"/>
  <c r="AJ64" i="1"/>
  <c r="AN64" i="1"/>
  <c r="AZ68" i="1"/>
  <c r="AJ66" i="1"/>
  <c r="AN66" i="1"/>
  <c r="AZ70" i="1"/>
  <c r="AJ68" i="1"/>
  <c r="AN68" i="1"/>
  <c r="AZ72" i="1"/>
  <c r="AJ70" i="1"/>
  <c r="AN70" i="1"/>
  <c r="AZ74" i="1"/>
  <c r="AJ72" i="1"/>
  <c r="AN72" i="1"/>
  <c r="AZ76" i="1"/>
  <c r="AJ74" i="1"/>
  <c r="AN74" i="1"/>
  <c r="AZ78" i="1"/>
  <c r="AJ76" i="1"/>
  <c r="AN76" i="1"/>
  <c r="AZ80" i="1"/>
  <c r="AJ78" i="1"/>
  <c r="AN78" i="1"/>
  <c r="AZ82" i="1"/>
  <c r="AJ80" i="1"/>
  <c r="AN80" i="1"/>
  <c r="AZ84" i="1"/>
  <c r="AJ82" i="1"/>
  <c r="AN82" i="1"/>
  <c r="AZ86" i="1"/>
  <c r="AJ84" i="1"/>
  <c r="AN84" i="1"/>
  <c r="AJ86" i="1"/>
  <c r="AN86" i="1"/>
  <c r="AZ88" i="1"/>
  <c r="AZ90" i="1"/>
  <c r="AJ88" i="1"/>
  <c r="AN88" i="1"/>
  <c r="AZ92" i="1"/>
  <c r="AJ90" i="1"/>
  <c r="AN90" i="1"/>
  <c r="AJ92" i="1"/>
  <c r="AN92" i="1"/>
  <c r="AZ94" i="1"/>
  <c r="AJ94" i="1"/>
  <c r="AN94" i="1"/>
  <c r="AZ96" i="1"/>
  <c r="AZ98" i="1"/>
  <c r="AJ96" i="1"/>
  <c r="AN96" i="1"/>
  <c r="AZ100" i="1"/>
  <c r="AJ98" i="1"/>
  <c r="AN98" i="1"/>
  <c r="AJ100" i="1"/>
  <c r="AN100" i="1"/>
  <c r="AZ102" i="1"/>
  <c r="AJ102" i="1"/>
  <c r="AN102" i="1"/>
  <c r="AZ104" i="1"/>
  <c r="AZ106" i="1"/>
  <c r="AJ104" i="1"/>
  <c r="AN104" i="1"/>
  <c r="AZ108" i="1"/>
  <c r="AJ106" i="1"/>
  <c r="AN106" i="1"/>
  <c r="AJ108" i="1"/>
  <c r="AN108" i="1"/>
  <c r="AZ110" i="1"/>
  <c r="AJ110" i="1"/>
  <c r="AN110" i="1"/>
  <c r="AZ112" i="1"/>
  <c r="AJ29" i="1" l="1"/>
  <c r="AN29" i="1" s="1"/>
  <c r="AJ27" i="1"/>
  <c r="AN27" i="1" s="1"/>
  <c r="AN55" i="1" s="1"/>
  <c r="AN1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bogdan mihaesi</author>
  </authors>
  <commentList>
    <comment ref="B25" authorId="0" shapeId="0" xr:uid="{EAC13994-BA31-4443-B863-736016F0452A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5" authorId="0" shapeId="0" xr:uid="{FE135E44-A784-4974-A6F8-1BE8B3301806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5" authorId="0" shapeId="0" xr:uid="{8ECCE8AF-514E-484A-9182-A99E11FE615C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5" authorId="0" shapeId="0" xr:uid="{3013DA9A-5B10-42DA-B721-E3C8CC6779ED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25" authorId="0" shapeId="0" xr:uid="{134141B1-A4F0-44CD-87B0-AE85309E02B0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5" authorId="0" shapeId="0" xr:uid="{D7FF9696-A29D-448C-9253-DC3C2AE9EBDF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5" authorId="0" shapeId="0" xr:uid="{DB9E3FCA-DA5F-4AC6-963A-359EC4F6E2DE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H25" authorId="0" shapeId="0" xr:uid="{5FA6165C-1597-4CF6-A4E8-89F1C081C924}">
      <text>
        <r>
          <rPr>
            <b/>
            <sz val="9"/>
            <color indexed="81"/>
            <rFont val="Tahoma"/>
            <family val="2"/>
          </rPr>
          <t>Top Reveal</t>
        </r>
      </text>
    </comment>
    <comment ref="AI25" authorId="0" shapeId="0" xr:uid="{D43FBB52-332F-4901-B0A4-6C9738B8970C}">
      <text>
        <r>
          <rPr>
            <b/>
            <sz val="9"/>
            <color indexed="81"/>
            <rFont val="Tahoma"/>
            <family val="2"/>
          </rPr>
          <t>Bottom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26" authorId="0" shapeId="0" xr:uid="{E4ECA773-5026-498B-BD8B-51276B5E2096}">
      <text>
        <r>
          <rPr>
            <b/>
            <sz val="9"/>
            <color indexed="81"/>
            <rFont val="Tahoma"/>
            <family val="2"/>
          </rPr>
          <t>Left Reveal</t>
        </r>
      </text>
    </comment>
    <comment ref="AG26" authorId="0" shapeId="0" xr:uid="{0FC985A8-9BE1-40DC-84FB-3EB020EACD31}">
      <text>
        <r>
          <rPr>
            <b/>
            <sz val="9"/>
            <color indexed="81"/>
            <rFont val="Tahoma"/>
            <family val="2"/>
          </rPr>
          <t>Right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26" authorId="0" shapeId="0" xr:uid="{5D7EFEC4-B08A-4972-97F2-60739B59FABA}">
      <text>
        <r>
          <rPr>
            <b/>
            <sz val="9"/>
            <color indexed="81"/>
            <rFont val="Tahoma"/>
            <family val="2"/>
          </rPr>
          <t>Horizontal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26" authorId="0" shapeId="0" xr:uid="{69BF732A-BC8C-40DF-BB84-28142D899698}">
      <text>
        <r>
          <rPr>
            <b/>
            <sz val="9"/>
            <color indexed="81"/>
            <rFont val="Tahoma"/>
            <family val="2"/>
          </rPr>
          <t>Vertical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9F901FAB-9D81-4151-957A-2266B1E3757E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7" authorId="0" shapeId="0" xr:uid="{2379EDBB-9F93-4D20-92BE-DE1491F12E4C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7" authorId="0" shapeId="0" xr:uid="{12E2BF5A-F3B0-485F-9DF2-C1628ADF2B26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7" authorId="0" shapeId="0" xr:uid="{0E2FA3C1-9F2A-4D2F-B063-B5D0D6A39C8C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27" authorId="0" shapeId="0" xr:uid="{866B2D86-03AA-407D-A48F-42EB9CE21CE6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7" authorId="0" shapeId="0" xr:uid="{55EFCAD6-8745-4C32-8A8E-DF360C551BFC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7" authorId="0" shapeId="0" xr:uid="{709154CC-523A-4842-8AE3-1F14E1F14AA4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29" authorId="0" shapeId="0" xr:uid="{7444E370-D04F-4F36-BB4F-E4DEAE95AF9A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9" authorId="0" shapeId="0" xr:uid="{7F5DEAB4-9E56-44D3-95BF-574287848C0E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9" authorId="0" shapeId="0" xr:uid="{DA57E187-17C4-4C58-A198-8DC1D66D246E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9" authorId="0" shapeId="0" xr:uid="{5750AD72-9289-4C59-9989-A17B1A8D8BFB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29" authorId="0" shapeId="0" xr:uid="{79CEED67-005F-411D-ADF0-AF5AE28424E4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9" authorId="0" shapeId="0" xr:uid="{9A06E23D-AA68-4BA3-814F-B3B1BE65225B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9" authorId="0" shapeId="0" xr:uid="{36B11341-DEF9-4F1D-8772-95BEF6CE91B0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1" authorId="0" shapeId="0" xr:uid="{D8719C42-7C8C-4EBB-B44F-B0DBEAEA6A4F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1" authorId="0" shapeId="0" xr:uid="{FE738381-63F1-44CD-B966-4BB03C0C9215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1" authorId="0" shapeId="0" xr:uid="{FAD56C16-8381-46FC-98D8-3CA1AB6B7F4E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1" authorId="0" shapeId="0" xr:uid="{5A31DE70-750B-46B1-90ED-7B262FE417BA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1" authorId="0" shapeId="0" xr:uid="{ABB2235E-5948-4925-9E0E-A79F0C937D2B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1" authorId="0" shapeId="0" xr:uid="{2935B9D3-3D37-4CAA-8B06-DE20DF1B7513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1" authorId="0" shapeId="0" xr:uid="{B4BE4448-D3C2-4324-9FF4-0D29E03ED17F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3" authorId="0" shapeId="0" xr:uid="{FED232B5-515F-4296-9A20-4CCDBB356EDB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3" authorId="0" shapeId="0" xr:uid="{EC85977E-BA8F-4290-861E-089A0BB9A71A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3" authorId="0" shapeId="0" xr:uid="{4BB20F92-EA81-40CC-B70A-AE4CF0B9AAC8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3" authorId="0" shapeId="0" xr:uid="{EE68C249-719F-4562-98D8-7510634675BB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3" authorId="0" shapeId="0" xr:uid="{D6EC1444-875D-4746-80AF-4ED5F5C9FAC2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3" authorId="0" shapeId="0" xr:uid="{CFE3590B-6757-4EDE-BD16-40A2E6AA31DB}">
      <text>
        <r>
          <rPr>
            <b/>
            <sz val="9"/>
            <color rgb="FF000000"/>
            <rFont val="Tahoma"/>
            <family val="2"/>
          </rPr>
          <t>Ouantity of 25 MM shelves</t>
        </r>
      </text>
    </comment>
    <comment ref="X33" authorId="0" shapeId="0" xr:uid="{92AD32EB-5C49-447C-91EF-1657A0CD9E9C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5" authorId="0" shapeId="0" xr:uid="{DADD6A0E-C8B1-4CAA-A4CF-A8798AB0CFCE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5" authorId="0" shapeId="0" xr:uid="{F478DC78-9852-471B-97A0-0CEFEE6C305E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5" authorId="0" shapeId="0" xr:uid="{644881DE-E5FC-4A42-BC6F-1717B5278219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5" authorId="0" shapeId="0" xr:uid="{B55D4010-0AA3-4048-ABF6-6630F608F135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5" authorId="0" shapeId="0" xr:uid="{31316B81-CA16-4F5C-910A-3A36F5F7E879}">
      <text>
        <r>
          <rPr>
            <b/>
            <sz val="9"/>
            <color rgb="FF000000"/>
            <rFont val="Tahoma"/>
            <family val="2"/>
          </rPr>
          <t>Quanty of 16mm shelves or 2 pieces draw. Any brand of draws with metal sides</t>
        </r>
      </text>
    </comment>
    <comment ref="V35" authorId="0" shapeId="0" xr:uid="{D9D190A2-EA8B-4625-A4AF-0D6DAEDC00A9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5" authorId="0" shapeId="0" xr:uid="{84D6B649-ADA5-4B5C-BB58-0F4B4E982F25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7" authorId="0" shapeId="0" xr:uid="{97183CC5-090E-4AEE-AFC6-B8D90332856C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7" authorId="0" shapeId="0" xr:uid="{D798689A-12EF-464E-AE21-18B90D2FB926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7" authorId="0" shapeId="0" xr:uid="{2F6AC71B-8113-480A-B05F-022EA56ABE48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7" authorId="0" shapeId="0" xr:uid="{E41D274D-D411-4B45-BBB6-E32D985F6854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7" authorId="0" shapeId="0" xr:uid="{B3CB3018-2783-4234-9257-6692F0CD25DD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7" authorId="0" shapeId="0" xr:uid="{E5B0674A-C70A-4760-B071-C6BDFDC4F148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7" authorId="0" shapeId="0" xr:uid="{69EEA842-F489-49AC-8888-56E5AEF4FC8E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49" authorId="0" shapeId="0" xr:uid="{8B8FDB2E-4CD1-4B58-9CFA-F18C3C33A0D1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49" authorId="0" shapeId="0" xr:uid="{3D5848DD-568E-49CA-8DCD-BB7C8EC5235F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49" authorId="0" shapeId="0" xr:uid="{E5A533F8-48ED-4F91-8705-5CCDAB94D234}">
      <text>
        <r>
          <rPr>
            <b/>
            <sz val="9"/>
            <color indexed="81"/>
            <rFont val="Tahoma"/>
            <family val="2"/>
          </rPr>
          <t>Carcas height only NO kicker or legs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9" authorId="0" shapeId="0" xr:uid="{9B6D677C-236D-4F83-8F7A-D894497EDB99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49" authorId="0" shapeId="0" xr:uid="{021C8E8A-F9CC-4DB8-A2EA-463CBBE67332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49" authorId="0" shapeId="0" xr:uid="{F38FE0F4-5975-47C2-B8FF-5AF77B0D15F7}">
      <text>
        <r>
          <rPr>
            <b/>
            <sz val="9"/>
            <color rgb="FF000000"/>
            <rFont val="Tahoma"/>
            <family val="2"/>
          </rPr>
          <t>Ouantity of 25 MM shelves</t>
        </r>
      </text>
    </comment>
    <comment ref="X49" authorId="0" shapeId="0" xr:uid="{83E5BC65-FCB5-42E8-AA28-52EEFE48A6D3}">
      <text>
        <r>
          <rPr>
            <b/>
            <sz val="9"/>
            <color indexed="81"/>
            <rFont val="Tahoma"/>
            <family val="2"/>
          </rPr>
          <t xml:space="preserve">EX: for 1s+2L draws 1@180 2@equal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1" authorId="0" shapeId="0" xr:uid="{AF476884-2A51-42F1-A99F-6D89EB73337D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51" authorId="0" shapeId="0" xr:uid="{F96FD77A-ED9F-4AAE-AE87-47BAC7D0571F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51" authorId="0" shapeId="0" xr:uid="{F4DC2CC4-8F46-45CF-9D84-5C62E4F4782C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51" authorId="0" shapeId="0" xr:uid="{08EAA3F3-D5E8-444C-B950-6715D9EFA62F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51" authorId="0" shapeId="0" xr:uid="{2B1B81AE-B76C-4B94-B682-5FB5C2DE9786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51" authorId="0" shapeId="0" xr:uid="{78347396-2B4B-4F6A-92CB-FA4865FE460B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51" authorId="0" shapeId="0" xr:uid="{6D41A7AD-7CF3-4639-934B-E4F0717976DD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53" authorId="0" shapeId="0" xr:uid="{09DFB30B-C42F-4AE5-83E0-976E5DCA1E10}">
      <text>
        <r>
          <rPr>
            <b/>
            <sz val="9"/>
            <color indexed="81"/>
            <rFont val="Tahoma"/>
            <family val="2"/>
          </rPr>
          <t>Ex: 2 Door, 1LH Door, 1S+2L Draws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8" authorId="0" shapeId="0" xr:uid="{318A38BA-D0A3-411D-AB18-7089ACCE3FFC}">
      <text>
        <r>
          <rPr>
            <b/>
            <sz val="9"/>
            <color indexed="81"/>
            <rFont val="Tahoma"/>
            <family val="2"/>
          </rPr>
          <t>Ex: 2 Door, 1LH Door, 1S+2L Draws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58" authorId="0" shapeId="0" xr:uid="{6B1432DF-804B-4191-99D5-D3A1DA55E6FE}">
      <text>
        <r>
          <rPr>
            <b/>
            <sz val="9"/>
            <color indexed="81"/>
            <rFont val="Tahoma"/>
            <family val="2"/>
          </rPr>
          <t>Top Reveal</t>
        </r>
      </text>
    </comment>
    <comment ref="AI58" authorId="0" shapeId="0" xr:uid="{EF05C446-DCA2-420A-ABDA-90C17F9B313C}">
      <text>
        <r>
          <rPr>
            <b/>
            <sz val="9"/>
            <color indexed="81"/>
            <rFont val="Tahoma"/>
            <family val="2"/>
          </rPr>
          <t>Bottom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9" authorId="0" shapeId="0" xr:uid="{D4CBFFA9-786E-4528-8E9F-F32CE3667C52}">
      <text>
        <r>
          <rPr>
            <b/>
            <sz val="9"/>
            <color indexed="81"/>
            <rFont val="Tahoma"/>
            <family val="2"/>
          </rPr>
          <t>Left Reveal</t>
        </r>
      </text>
    </comment>
    <comment ref="AG59" authorId="0" shapeId="0" xr:uid="{8E7D53F9-1DB0-447B-B110-362B41DDF703}">
      <text>
        <r>
          <rPr>
            <b/>
            <sz val="9"/>
            <color indexed="81"/>
            <rFont val="Tahoma"/>
            <family val="2"/>
          </rPr>
          <t>Right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59" authorId="0" shapeId="0" xr:uid="{712BEB77-E1F4-4FFA-85E1-71918AFD1EB6}">
      <text>
        <r>
          <rPr>
            <b/>
            <sz val="9"/>
            <color indexed="81"/>
            <rFont val="Tahoma"/>
            <family val="2"/>
          </rPr>
          <t>Horizontal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59" authorId="0" shapeId="0" xr:uid="{C86A0BE5-8242-493F-BF59-988E5EDAF5C4}">
      <text>
        <r>
          <rPr>
            <b/>
            <sz val="9"/>
            <color indexed="81"/>
            <rFont val="Tahoma"/>
            <family val="2"/>
          </rPr>
          <t>Vertical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<sst xmlns="http://schemas.openxmlformats.org/spreadsheetml/2006/main" count="365" uniqueCount="92">
  <si>
    <t>Date:</t>
  </si>
  <si>
    <t>Job Refrence:</t>
  </si>
  <si>
    <t>Date Required:</t>
  </si>
  <si>
    <t>Address:</t>
  </si>
  <si>
    <t>Delivery required</t>
  </si>
  <si>
    <t>Supply:</t>
  </si>
  <si>
    <t>Other:</t>
  </si>
  <si>
    <t>X</t>
  </si>
  <si>
    <t>Contact Person:</t>
  </si>
  <si>
    <t>Contact number:</t>
  </si>
  <si>
    <t>Delivery address:</t>
  </si>
  <si>
    <t>Doors/Drawers:</t>
  </si>
  <si>
    <t>Hardware:</t>
  </si>
  <si>
    <t>Hinge Drilling Pattern</t>
  </si>
  <si>
    <t>Brand</t>
  </si>
  <si>
    <t>Blum</t>
  </si>
  <si>
    <t>Hettich</t>
  </si>
  <si>
    <t>Grass</t>
  </si>
  <si>
    <t>Other</t>
  </si>
  <si>
    <t xml:space="preserve">Mark with X </t>
  </si>
  <si>
    <t>Type</t>
  </si>
  <si>
    <t xml:space="preserve">Hinge Drilling </t>
  </si>
  <si>
    <t>Top Hinge</t>
  </si>
  <si>
    <t>Bottom Hinge</t>
  </si>
  <si>
    <t>Base doors</t>
  </si>
  <si>
    <t>Drawers</t>
  </si>
  <si>
    <t>Wall doors</t>
  </si>
  <si>
    <t>Pantry Doors</t>
  </si>
  <si>
    <t>Orientation</t>
  </si>
  <si>
    <t>Carcass edge color:</t>
  </si>
  <si>
    <t>Same as carcass</t>
  </si>
  <si>
    <t>Full Ext Back</t>
  </si>
  <si>
    <t>Full Int Back</t>
  </si>
  <si>
    <t>Carcass Color:</t>
  </si>
  <si>
    <t>Flat Pack</t>
  </si>
  <si>
    <t xml:space="preserve">ORDER FORM </t>
  </si>
  <si>
    <t>Line #</t>
  </si>
  <si>
    <t>Cabinet type</t>
  </si>
  <si>
    <t>Cabinet description</t>
  </si>
  <si>
    <t>Qty</t>
  </si>
  <si>
    <t>Height (mm)</t>
  </si>
  <si>
    <t>Width (mm)</t>
  </si>
  <si>
    <t>Depth (mm)</t>
  </si>
  <si>
    <t>T</t>
  </si>
  <si>
    <t>B</t>
  </si>
  <si>
    <t>L</t>
  </si>
  <si>
    <t>R</t>
  </si>
  <si>
    <t>V</t>
  </si>
  <si>
    <t>H</t>
  </si>
  <si>
    <t>Gap</t>
  </si>
  <si>
    <t>Comment</t>
  </si>
  <si>
    <t>-</t>
  </si>
  <si>
    <t>25mm Shelves QTY</t>
  </si>
  <si>
    <t>Page</t>
  </si>
  <si>
    <t>Of</t>
  </si>
  <si>
    <t>Dist - Edge</t>
  </si>
  <si>
    <t>Dist - Top</t>
  </si>
  <si>
    <t>Assembled Carcass:</t>
  </si>
  <si>
    <t>Construction Method</t>
  </si>
  <si>
    <t>Ext Back Btw Ends</t>
  </si>
  <si>
    <t>Ext Back Btw T&amp;B:</t>
  </si>
  <si>
    <t>Ext Back, Sides Btw T &amp; B</t>
  </si>
  <si>
    <t>Drawer Drilling Pattern</t>
  </si>
  <si>
    <t xml:space="preserve">For longer comments or details, please attach an additional page with comments/ detailed drawings. Please put drawing number in comment line. </t>
  </si>
  <si>
    <t xml:space="preserve">Handle drilling </t>
  </si>
  <si>
    <t>Client name:</t>
  </si>
  <si>
    <t>16mm Shelves Drawers</t>
  </si>
  <si>
    <t>Drawer Height, Revels (Gaps)</t>
  </si>
  <si>
    <t>Color Board</t>
  </si>
  <si>
    <t xml:space="preserve"> order@highqflatpack.com.au    info@highqflatpack.com.au</t>
  </si>
  <si>
    <t>Total EX GST</t>
  </si>
  <si>
    <t>Carcass Price  for 1 piece Exc GST</t>
  </si>
  <si>
    <t>Carcass Price  for all pieces Exc GST</t>
  </si>
  <si>
    <t>VICTOR</t>
  </si>
  <si>
    <t>GRM CABINETS</t>
  </si>
  <si>
    <t>0425711335</t>
  </si>
  <si>
    <t>WHITE HMR</t>
  </si>
  <si>
    <t>OVERHEAD</t>
  </si>
  <si>
    <t>5 CABINETS AS PER DRAWINGS</t>
  </si>
  <si>
    <t>PLEASE CHECK DRAWING #1</t>
  </si>
  <si>
    <t>WALL</t>
  </si>
  <si>
    <t xml:space="preserve">OPEN </t>
  </si>
  <si>
    <t>PLEASE CHECK DRAWING #2</t>
  </si>
  <si>
    <t>WARDROBE</t>
  </si>
  <si>
    <t>3 DRAWER UNIT</t>
  </si>
  <si>
    <t>PLEASE CHECK DRAWING #3</t>
  </si>
  <si>
    <t>5 DRAWER UNIT</t>
  </si>
  <si>
    <t>PLEASE CHECK DRAWING #4</t>
  </si>
  <si>
    <t>PANEL</t>
  </si>
  <si>
    <t>EDGE 1L &amp; 1S</t>
  </si>
  <si>
    <t>EDGE 2L &amp; 2S</t>
  </si>
  <si>
    <t>JESS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</si>
</sst>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20"/>
      <color theme="1"/>
      <name val="Arial Black"/>
      <family val="2"/>
    </font>
    <font>
      <sz val="9"/>
      <color theme="1"/>
      <name val="Arial Narrow"/>
      <family val="2"/>
    </font>
    <font>
      <sz val="11"/>
      <color theme="2" tint="-9.9978637043366805E-2"/>
      <name val="Calibri"/>
      <family val="2"/>
      <scheme val="minor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28"/>
      <color theme="1"/>
      <name val="Arial Black"/>
      <family val="2"/>
    </font>
    <font>
      <b/>
      <sz val="9"/>
      <color rgb="FFFF0000"/>
      <name val="Arial Narrow"/>
      <family val="2"/>
    </font>
    <font>
      <sz val="9"/>
      <color rgb="FFFF0000"/>
      <name val="Arial Narrow"/>
      <family val="2"/>
    </font>
    <font>
      <sz val="8"/>
      <color theme="1"/>
      <name val="Calibri"/>
      <family val="2"/>
      <scheme val="minor"/>
    </font>
    <font>
      <sz val="9"/>
      <color rgb="FFC00000"/>
      <name val="Arial Black"/>
      <family val="2"/>
    </font>
    <font>
      <sz val="9"/>
      <color rgb="FFC00000"/>
      <name val="Arial"/>
      <family val="2"/>
    </font>
    <font>
      <b/>
      <sz val="8"/>
      <color rgb="FFC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Arial Narrow"/>
      <family val="2"/>
    </font>
    <font>
      <b/>
      <sz val="7"/>
      <name val="Arial Narrow"/>
      <family val="2"/>
    </font>
    <font>
      <sz val="8"/>
      <color theme="1"/>
      <name val="Arial Black"/>
      <family val="2"/>
    </font>
    <font>
      <vertAlign val="superscript"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24994659260841701"/>
      </right>
      <top style="medium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medium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shrinkToFit="1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6" xfId="0" applyFont="1" applyBorder="1" applyAlignment="1" applyProtection="1">
      <alignment horizontal="center" vertical="center" wrapText="1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wrapText="1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shrinkToFit="1"/>
    </xf>
    <xf numFmtId="0" fontId="6" fillId="0" borderId="0" xfId="0" applyFont="1" applyAlignment="1">
      <alignment vertical="center" wrapText="1" shrinkToFit="1"/>
    </xf>
    <xf numFmtId="0" fontId="4" fillId="0" borderId="4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 wrapText="1" shrinkToFit="1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19" fillId="0" borderId="0" xfId="0" applyFont="1" applyAlignment="1">
      <alignment shrinkToFit="1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>
      <alignment vertical="center" wrapText="1" shrinkToFit="1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0" borderId="52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vertical="center" shrinkToFit="1"/>
      <protection locked="0"/>
    </xf>
    <xf numFmtId="0" fontId="7" fillId="0" borderId="0" xfId="0" applyFont="1" applyAlignment="1">
      <alignment vertical="center" wrapText="1" shrinkToFit="1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9" fillId="0" borderId="0" xfId="0" applyFont="1" applyAlignment="1">
      <alignment shrinkToFit="1"/>
    </xf>
    <xf numFmtId="0" fontId="19" fillId="0" borderId="0" xfId="0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wrapText="1" shrinkToFit="1"/>
    </xf>
    <xf numFmtId="0" fontId="18" fillId="0" borderId="0" xfId="0" applyFont="1" applyAlignment="1">
      <alignment vertical="center" wrapText="1" shrinkToFit="1"/>
    </xf>
    <xf numFmtId="0" fontId="4" fillId="0" borderId="0" xfId="0" applyFont="1" applyAlignment="1" applyProtection="1">
      <alignment shrinkToFit="1"/>
      <protection locked="0"/>
    </xf>
    <xf numFmtId="0" fontId="10" fillId="0" borderId="0" xfId="0" applyFont="1" applyAlignment="1">
      <alignment vertical="center" wrapText="1" shrinkToFit="1"/>
    </xf>
    <xf numFmtId="0" fontId="0" fillId="0" borderId="0" xfId="0" applyAlignment="1" applyProtection="1">
      <alignment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19" fillId="0" borderId="0" xfId="0" applyFont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shrinkToFit="1"/>
      <protection hidden="1"/>
    </xf>
    <xf numFmtId="0" fontId="10" fillId="0" borderId="19" xfId="0" applyFont="1" applyBorder="1" applyAlignment="1" applyProtection="1">
      <alignment vertical="center" wrapText="1" shrinkToFit="1"/>
      <protection hidden="1"/>
    </xf>
    <xf numFmtId="0" fontId="10" fillId="0" borderId="0" xfId="0" applyFont="1" applyAlignment="1" applyProtection="1">
      <alignment vertical="center" wrapText="1" shrinkToFit="1"/>
      <protection hidden="1"/>
    </xf>
    <xf numFmtId="0" fontId="9" fillId="0" borderId="0" xfId="0" applyFont="1" applyAlignment="1" applyProtection="1">
      <alignment shrinkToFit="1"/>
      <protection hidden="1"/>
    </xf>
    <xf numFmtId="0" fontId="4" fillId="0" borderId="19" xfId="0" applyFont="1" applyBorder="1" applyAlignment="1" applyProtection="1">
      <alignment shrinkToFit="1"/>
      <protection hidden="1"/>
    </xf>
    <xf numFmtId="0" fontId="0" fillId="0" borderId="19" xfId="0" applyBorder="1" applyAlignment="1" applyProtection="1">
      <alignment shrinkToFit="1"/>
      <protection hidden="1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 shrinkToFit="1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6" fillId="2" borderId="49" xfId="0" applyFont="1" applyFill="1" applyBorder="1" applyAlignment="1">
      <alignment horizontal="center" vertical="center" wrapText="1" shrinkToFit="1"/>
    </xf>
    <xf numFmtId="0" fontId="6" fillId="2" borderId="51" xfId="0" applyFont="1" applyFill="1" applyBorder="1" applyAlignment="1">
      <alignment horizontal="center" vertical="center" wrapText="1" shrinkToFit="1"/>
    </xf>
    <xf numFmtId="0" fontId="1" fillId="2" borderId="45" xfId="0" applyFont="1" applyFill="1" applyBorder="1" applyAlignment="1">
      <alignment horizontal="center" vertical="center" wrapText="1" shrinkToFit="1"/>
    </xf>
    <xf numFmtId="0" fontId="0" fillId="0" borderId="57" xfId="0" applyBorder="1" applyAlignment="1" applyProtection="1">
      <alignment horizontal="center" vertical="center" shrinkToFit="1"/>
      <protection locked="0"/>
    </xf>
    <xf numFmtId="0" fontId="0" fillId="0" borderId="58" xfId="0" applyBorder="1" applyAlignment="1" applyProtection="1">
      <alignment horizontal="center" vertical="center" shrinkToFit="1"/>
      <protection locked="0"/>
    </xf>
    <xf numFmtId="0" fontId="0" fillId="0" borderId="59" xfId="0" applyBorder="1" applyAlignment="1" applyProtection="1">
      <alignment horizontal="center" vertical="center" shrinkToFit="1"/>
      <protection locked="0"/>
    </xf>
    <xf numFmtId="0" fontId="0" fillId="0" borderId="60" xfId="0" applyBorder="1" applyAlignment="1" applyProtection="1">
      <alignment horizontal="center" vertical="center" shrinkToFit="1"/>
      <protection locked="0"/>
    </xf>
    <xf numFmtId="0" fontId="0" fillId="0" borderId="54" xfId="0" applyBorder="1" applyAlignment="1" applyProtection="1">
      <alignment horizontal="center" vertical="center" shrinkToFit="1"/>
      <protection locked="0"/>
    </xf>
    <xf numFmtId="0" fontId="0" fillId="0" borderId="61" xfId="0" applyBorder="1" applyAlignment="1" applyProtection="1">
      <alignment horizontal="center" vertical="center" shrinkToFit="1"/>
      <protection locked="0"/>
    </xf>
    <xf numFmtId="2" fontId="24" fillId="0" borderId="57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8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9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60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4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61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3" fillId="2" borderId="19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left" vertical="center" wrapText="1" shrinkToFit="1"/>
    </xf>
    <xf numFmtId="0" fontId="6" fillId="2" borderId="24" xfId="0" applyFont="1" applyFill="1" applyBorder="1" applyAlignment="1">
      <alignment horizontal="left" vertical="center" wrapText="1" shrinkToFit="1"/>
    </xf>
    <xf numFmtId="0" fontId="6" fillId="2" borderId="27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34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vertical="center" wrapText="1" shrinkToFit="1"/>
    </xf>
    <xf numFmtId="0" fontId="6" fillId="2" borderId="24" xfId="0" applyFont="1" applyFill="1" applyBorder="1" applyAlignment="1">
      <alignment vertical="center" wrapText="1" shrinkToFit="1"/>
    </xf>
    <xf numFmtId="0" fontId="6" fillId="2" borderId="28" xfId="0" applyFont="1" applyFill="1" applyBorder="1" applyAlignment="1">
      <alignment horizontal="center" vertical="center" wrapText="1" shrinkToFit="1"/>
    </xf>
    <xf numFmtId="0" fontId="4" fillId="0" borderId="23" xfId="0" applyFont="1" applyBorder="1" applyAlignment="1" applyProtection="1">
      <alignment horizontal="center" vertical="center" wrapText="1" shrinkToFit="1"/>
      <protection locked="0"/>
    </xf>
    <xf numFmtId="0" fontId="6" fillId="2" borderId="23" xfId="0" applyFont="1" applyFill="1" applyBorder="1" applyAlignment="1">
      <alignment horizontal="center" vertical="center" wrapText="1" shrinkToFit="1"/>
    </xf>
    <xf numFmtId="0" fontId="6" fillId="2" borderId="33" xfId="0" applyFont="1" applyFill="1" applyBorder="1" applyAlignment="1">
      <alignment vertical="center" wrapText="1" shrinkToFit="1"/>
    </xf>
    <xf numFmtId="0" fontId="6" fillId="2" borderId="34" xfId="0" applyFont="1" applyFill="1" applyBorder="1" applyAlignment="1">
      <alignment vertical="center" wrapText="1" shrinkToFit="1"/>
    </xf>
    <xf numFmtId="0" fontId="6" fillId="2" borderId="2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4" fillId="0" borderId="28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6" fillId="2" borderId="35" xfId="0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 wrapText="1" shrinkToFit="1"/>
    </xf>
    <xf numFmtId="0" fontId="6" fillId="2" borderId="36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14" fontId="4" fillId="0" borderId="24" xfId="0" applyNumberFormat="1" applyFont="1" applyBorder="1" applyAlignment="1" applyProtection="1">
      <alignment horizontal="center" vertical="center" wrapText="1" shrinkToFit="1"/>
      <protection locked="0"/>
    </xf>
    <xf numFmtId="14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4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>
      <alignment horizontal="center" wrapText="1" shrinkToFit="1"/>
    </xf>
    <xf numFmtId="0" fontId="2" fillId="0" borderId="14" xfId="0" applyFont="1" applyBorder="1" applyAlignment="1" applyProtection="1">
      <alignment horizontal="center" wrapText="1" shrinkToFit="1"/>
      <protection locked="0"/>
    </xf>
    <xf numFmtId="0" fontId="2" fillId="0" borderId="15" xfId="0" applyFont="1" applyBorder="1" applyAlignment="1" applyProtection="1">
      <alignment horizontal="center" wrapText="1" shrinkToFit="1"/>
      <protection locked="0"/>
    </xf>
    <xf numFmtId="0" fontId="2" fillId="0" borderId="22" xfId="0" applyFont="1" applyBorder="1" applyAlignment="1" applyProtection="1">
      <alignment horizontal="center" wrapText="1" shrinkToFit="1"/>
      <protection locked="0"/>
    </xf>
    <xf numFmtId="0" fontId="2" fillId="0" borderId="21" xfId="0" applyFont="1" applyBorder="1" applyAlignment="1" applyProtection="1">
      <alignment horizontal="center" wrapText="1" shrinkToFit="1"/>
      <protection locked="0"/>
    </xf>
    <xf numFmtId="0" fontId="0" fillId="0" borderId="65" xfId="0" applyBorder="1" applyAlignment="1" applyProtection="1">
      <alignment horizontal="center" shrinkToFit="1"/>
      <protection locked="0"/>
    </xf>
    <xf numFmtId="0" fontId="0" fillId="0" borderId="4" xfId="0" applyBorder="1" applyAlignment="1" applyProtection="1">
      <alignment horizontal="center" shrinkToFit="1"/>
      <protection locked="0"/>
    </xf>
    <xf numFmtId="0" fontId="0" fillId="0" borderId="5" xfId="0" applyBorder="1" applyAlignment="1" applyProtection="1">
      <alignment horizontal="center" shrinkToFit="1"/>
      <protection locked="0"/>
    </xf>
    <xf numFmtId="0" fontId="12" fillId="2" borderId="46" xfId="0" applyFont="1" applyFill="1" applyBorder="1" applyAlignment="1">
      <alignment horizontal="center" vertical="center" wrapText="1" shrinkToFit="1"/>
    </xf>
    <xf numFmtId="0" fontId="12" fillId="2" borderId="47" xfId="0" applyFont="1" applyFill="1" applyBorder="1" applyAlignment="1">
      <alignment wrapText="1" shrinkToFit="1"/>
    </xf>
    <xf numFmtId="0" fontId="12" fillId="2" borderId="48" xfId="0" applyFont="1" applyFill="1" applyBorder="1" applyAlignment="1">
      <alignment wrapText="1" shrinkToFit="1"/>
    </xf>
    <xf numFmtId="0" fontId="13" fillId="2" borderId="49" xfId="0" applyFont="1" applyFill="1" applyBorder="1" applyAlignment="1">
      <alignment horizontal="center" vertical="center" wrapText="1" shrinkToFit="1"/>
    </xf>
    <xf numFmtId="0" fontId="13" fillId="2" borderId="45" xfId="0" applyFont="1" applyFill="1" applyBorder="1" applyAlignment="1">
      <alignment wrapText="1" shrinkToFit="1"/>
    </xf>
    <xf numFmtId="0" fontId="14" fillId="2" borderId="51" xfId="0" applyFont="1" applyFill="1" applyBorder="1" applyAlignment="1">
      <alignment horizontal="center" vertical="center" wrapText="1" shrinkToFit="1"/>
    </xf>
    <xf numFmtId="0" fontId="14" fillId="2" borderId="52" xfId="0" applyFont="1" applyFill="1" applyBorder="1" applyAlignment="1">
      <alignment wrapText="1" shrinkToFit="1"/>
    </xf>
    <xf numFmtId="2" fontId="12" fillId="2" borderId="45" xfId="0" applyNumberFormat="1" applyFont="1" applyFill="1" applyBorder="1" applyAlignment="1">
      <alignment horizontal="center" vertical="center" wrapText="1" shrinkToFit="1"/>
    </xf>
    <xf numFmtId="2" fontId="12" fillId="2" borderId="45" xfId="0" applyNumberFormat="1" applyFont="1" applyFill="1" applyBorder="1" applyAlignment="1">
      <alignment wrapText="1" shrinkToFit="1"/>
    </xf>
    <xf numFmtId="2" fontId="12" fillId="2" borderId="50" xfId="0" applyNumberFormat="1" applyFont="1" applyFill="1" applyBorder="1" applyAlignment="1">
      <alignment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6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6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4" fillId="0" borderId="64" xfId="0" applyFont="1" applyBorder="1" applyAlignment="1" applyProtection="1">
      <alignment horizontal="center" vertical="center" wrapText="1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35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wrapText="1" shrinkToFit="1"/>
    </xf>
    <xf numFmtId="0" fontId="4" fillId="0" borderId="42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0" fontId="0" fillId="0" borderId="41" xfId="0" applyBorder="1" applyAlignment="1" applyProtection="1">
      <alignment wrapText="1" shrinkToFit="1"/>
      <protection locked="0"/>
    </xf>
    <xf numFmtId="0" fontId="4" fillId="0" borderId="43" xfId="0" applyFon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wrapText="1" shrinkToFit="1"/>
      <protection locked="0"/>
    </xf>
    <xf numFmtId="0" fontId="0" fillId="0" borderId="44" xfId="0" applyBorder="1" applyAlignment="1" applyProtection="1">
      <alignment wrapText="1" shrinkToFit="1"/>
      <protection locked="0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65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6" fillId="2" borderId="65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wrapText="1" shrinkToFit="1"/>
    </xf>
    <xf numFmtId="0" fontId="0" fillId="2" borderId="20" xfId="0" applyFill="1" applyBorder="1" applyAlignment="1">
      <alignment wrapText="1" shrinkToFit="1"/>
    </xf>
    <xf numFmtId="0" fontId="0" fillId="2" borderId="12" xfId="0" applyFill="1" applyBorder="1" applyAlignment="1">
      <alignment wrapText="1" shrinkToFit="1"/>
    </xf>
    <xf numFmtId="0" fontId="0" fillId="2" borderId="17" xfId="0" applyFill="1" applyBorder="1" applyAlignment="1">
      <alignment wrapText="1" shrinkToFit="1"/>
    </xf>
    <xf numFmtId="0" fontId="0" fillId="2" borderId="36" xfId="0" applyFill="1" applyBorder="1" applyAlignment="1">
      <alignment wrapText="1" shrinkToFit="1"/>
    </xf>
    <xf numFmtId="0" fontId="6" fillId="2" borderId="30" xfId="0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0" fontId="0" fillId="2" borderId="32" xfId="0" applyFill="1" applyBorder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wrapText="1" shrinkToFit="1"/>
    </xf>
    <xf numFmtId="0" fontId="6" fillId="2" borderId="8" xfId="0" applyFont="1" applyFill="1" applyBorder="1" applyAlignment="1">
      <alignment horizontal="left" vertical="center" wrapText="1" shrinkToFit="1"/>
    </xf>
    <xf numFmtId="0" fontId="6" fillId="2" borderId="3" xfId="0" applyFont="1" applyFill="1" applyBorder="1" applyAlignment="1">
      <alignment horizontal="left" vertical="center" wrapText="1" shrinkToFit="1"/>
    </xf>
    <xf numFmtId="0" fontId="6" fillId="2" borderId="25" xfId="0" applyFont="1" applyFill="1" applyBorder="1" applyAlignment="1">
      <alignment horizontal="left" vertical="center" wrapText="1" shrinkToFit="1"/>
    </xf>
    <xf numFmtId="0" fontId="0" fillId="0" borderId="19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2" fontId="0" fillId="0" borderId="19" xfId="0" applyNumberFormat="1" applyBorder="1" applyAlignment="1">
      <alignment horizontal="center" vertical="center" shrinkToFit="1"/>
    </xf>
    <xf numFmtId="2" fontId="0" fillId="0" borderId="0" xfId="0" applyNumberFormat="1" applyAlignment="1">
      <alignment horizontal="center" vertical="center" shrinkToFit="1"/>
    </xf>
    <xf numFmtId="0" fontId="17" fillId="0" borderId="0" xfId="0" applyFont="1" applyAlignment="1" applyProtection="1">
      <alignment horizontal="center" vertical="center" wrapText="1" shrinkToFit="1"/>
      <protection hidden="1"/>
    </xf>
    <xf numFmtId="0" fontId="17" fillId="0" borderId="20" xfId="0" applyFont="1" applyBorder="1" applyAlignment="1" applyProtection="1">
      <alignment horizontal="center" vertical="center" wrapText="1" shrinkToFit="1"/>
      <protection hidden="1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0" fillId="2" borderId="10" xfId="0" applyFill="1" applyBorder="1" applyAlignment="1">
      <alignment horizontal="center" shrinkToFit="1"/>
    </xf>
    <xf numFmtId="0" fontId="0" fillId="2" borderId="63" xfId="0" applyFill="1" applyBorder="1" applyAlignment="1">
      <alignment horizontal="center" shrinkToFit="1"/>
    </xf>
    <xf numFmtId="0" fontId="0" fillId="0" borderId="4" xfId="0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18" fillId="0" borderId="19" xfId="0" applyFont="1" applyBorder="1" applyAlignment="1" applyProtection="1">
      <alignment horizontal="center" vertical="center" wrapText="1" shrinkToFit="1"/>
      <protection hidden="1"/>
    </xf>
    <xf numFmtId="0" fontId="18" fillId="0" borderId="0" xfId="0" applyFont="1" applyAlignment="1" applyProtection="1">
      <alignment horizontal="center" vertical="center" wrapText="1" shrinkToFit="1"/>
      <protection hidden="1"/>
    </xf>
    <xf numFmtId="0" fontId="18" fillId="0" borderId="19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17" fillId="2" borderId="35" xfId="0" applyFont="1" applyFill="1" applyBorder="1" applyAlignment="1">
      <alignment horizontal="center" vertical="center" wrapText="1" shrinkToFit="1"/>
    </xf>
    <xf numFmtId="0" fontId="17" fillId="2" borderId="17" xfId="0" applyFont="1" applyFill="1" applyBorder="1" applyAlignment="1">
      <alignment horizontal="center" vertical="center" wrapText="1" shrinkToFit="1"/>
    </xf>
    <xf numFmtId="0" fontId="17" fillId="2" borderId="42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wrapText="1" shrinkToFit="1"/>
    </xf>
    <xf numFmtId="0" fontId="17" fillId="2" borderId="18" xfId="0" applyFont="1" applyFill="1" applyBorder="1" applyAlignment="1">
      <alignment horizontal="center" vertical="center" wrapText="1" shrinkToFit="1"/>
    </xf>
    <xf numFmtId="0" fontId="17" fillId="2" borderId="20" xfId="0" applyFont="1" applyFill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6" fillId="2" borderId="55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2" fontId="12" fillId="2" borderId="52" xfId="0" applyNumberFormat="1" applyFont="1" applyFill="1" applyBorder="1" applyAlignment="1">
      <alignment horizontal="center" vertical="center" wrapText="1" shrinkToFit="1"/>
    </xf>
    <xf numFmtId="2" fontId="12" fillId="2" borderId="52" xfId="0" applyNumberFormat="1" applyFont="1" applyFill="1" applyBorder="1" applyAlignment="1">
      <alignment wrapText="1" shrinkToFit="1"/>
    </xf>
    <xf numFmtId="2" fontId="12" fillId="2" borderId="53" xfId="0" applyNumberFormat="1" applyFont="1" applyFill="1" applyBorder="1" applyAlignment="1">
      <alignment wrapText="1" shrinkToFit="1"/>
    </xf>
    <xf numFmtId="0" fontId="0" fillId="0" borderId="65" xfId="0" applyBorder="1" applyAlignment="1" applyProtection="1">
      <alignment horizontal="center" wrapText="1" shrinkToFit="1"/>
      <protection locked="0"/>
    </xf>
    <xf numFmtId="0" fontId="0" fillId="0" borderId="4" xfId="0" applyBorder="1" applyAlignment="1" applyProtection="1">
      <alignment horizontal="center" wrapText="1" shrinkToFit="1"/>
      <protection locked="0"/>
    </xf>
    <xf numFmtId="0" fontId="0" fillId="0" borderId="5" xfId="0" applyBorder="1" applyAlignment="1" applyProtection="1">
      <alignment horizontal="center" wrapText="1" shrinkToFit="1"/>
      <protection locked="0"/>
    </xf>
    <xf numFmtId="0" fontId="6" fillId="2" borderId="9" xfId="0" applyFont="1" applyFill="1" applyBorder="1" applyAlignment="1">
      <alignment horizontal="left" vertical="center" wrapText="1" shrinkToFit="1"/>
    </xf>
    <xf numFmtId="0" fontId="6" fillId="2" borderId="10" xfId="0" applyFont="1" applyFill="1" applyBorder="1" applyAlignment="1">
      <alignment horizontal="left" vertical="center" wrapText="1" shrinkToFit="1"/>
    </xf>
    <xf numFmtId="0" fontId="16" fillId="0" borderId="57" xfId="0" applyFont="1" applyBorder="1" applyAlignment="1" applyProtection="1">
      <alignment horizontal="center" vertical="center" shrinkToFit="1"/>
      <protection locked="0"/>
    </xf>
    <xf numFmtId="0" fontId="16" fillId="0" borderId="59" xfId="0" applyFont="1" applyBorder="1" applyAlignment="1" applyProtection="1">
      <alignment horizontal="center" vertical="center" shrinkToFit="1"/>
      <protection locked="0"/>
    </xf>
    <xf numFmtId="0" fontId="16" fillId="0" borderId="60" xfId="0" applyFont="1" applyBorder="1" applyAlignment="1" applyProtection="1">
      <alignment horizontal="center" vertical="center" shrinkToFit="1"/>
      <protection locked="0"/>
    </xf>
    <xf numFmtId="0" fontId="16" fillId="0" borderId="61" xfId="0" applyFont="1" applyBorder="1" applyAlignment="1" applyProtection="1">
      <alignment horizontal="center" vertical="center" shrinkToFit="1"/>
      <protection locked="0"/>
    </xf>
    <xf numFmtId="0" fontId="17" fillId="2" borderId="36" xfId="0" applyFont="1" applyFill="1" applyBorder="1" applyAlignment="1">
      <alignment horizontal="center" vertical="center" wrapText="1" shrinkToFit="1"/>
    </xf>
    <xf numFmtId="0" fontId="17" fillId="2" borderId="41" xfId="0" applyFont="1" applyFill="1" applyBorder="1" applyAlignment="1">
      <alignment horizontal="center" vertical="center" wrapText="1" shrinkToFit="1"/>
    </xf>
    <xf numFmtId="0" fontId="17" fillId="2" borderId="33" xfId="0" applyFont="1" applyFill="1" applyBorder="1" applyAlignment="1">
      <alignment horizontal="center" vertical="center" textRotation="90" wrapText="1" shrinkToFit="1"/>
    </xf>
    <xf numFmtId="0" fontId="17" fillId="2" borderId="56" xfId="0" applyFont="1" applyFill="1" applyBorder="1" applyAlignment="1">
      <alignment horizontal="center" vertical="center" textRotation="90" wrapText="1" shrinkToFit="1"/>
    </xf>
    <xf numFmtId="0" fontId="17" fillId="2" borderId="35" xfId="0" applyFont="1" applyFill="1" applyBorder="1" applyAlignment="1">
      <alignment horizontal="center" vertical="center" shrinkToFit="1"/>
    </xf>
    <xf numFmtId="0" fontId="17" fillId="2" borderId="36" xfId="0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2" fontId="20" fillId="0" borderId="57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8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9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60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4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61" xfId="0" applyNumberFormat="1" applyFont="1" applyBorder="1" applyAlignment="1" applyProtection="1">
      <alignment horizontal="justify" vertical="center" wrapText="1" shrinkToFit="1"/>
      <protection locked="0"/>
    </xf>
    <xf numFmtId="0" fontId="6" fillId="2" borderId="13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6" fillId="0" borderId="52" xfId="0" applyFont="1" applyBorder="1" applyAlignment="1" applyProtection="1">
      <alignment horizontal="center" vertical="center" shrinkToFit="1"/>
      <protection locked="0"/>
    </xf>
    <xf numFmtId="2" fontId="23" fillId="0" borderId="16" xfId="0" applyNumberFormat="1" applyFont="1" applyBorder="1" applyAlignment="1">
      <alignment horizontal="center" vertical="center" shrinkToFit="1"/>
    </xf>
    <xf numFmtId="2" fontId="23" fillId="0" borderId="17" xfId="0" applyNumberFormat="1" applyFont="1" applyBorder="1" applyAlignment="1">
      <alignment horizontal="center" vertical="center" shrinkToFit="1"/>
    </xf>
    <xf numFmtId="2" fontId="23" fillId="0" borderId="18" xfId="0" applyNumberFormat="1" applyFont="1" applyBorder="1" applyAlignment="1">
      <alignment horizontal="center" vertical="center" shrinkToFit="1"/>
    </xf>
    <xf numFmtId="2" fontId="23" fillId="0" borderId="13" xfId="0" applyNumberFormat="1" applyFont="1" applyBorder="1" applyAlignment="1">
      <alignment horizontal="center" vertical="center" shrinkToFit="1"/>
    </xf>
    <xf numFmtId="2" fontId="23" fillId="0" borderId="11" xfId="0" applyNumberFormat="1" applyFont="1" applyBorder="1" applyAlignment="1">
      <alignment horizontal="center" vertical="center" shrinkToFit="1"/>
    </xf>
    <xf numFmtId="2" fontId="23" fillId="0" borderId="12" xfId="0" applyNumberFormat="1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11" fillId="0" borderId="45" xfId="0" applyFont="1" applyBorder="1" applyAlignment="1" applyProtection="1">
      <alignment horizontal="center" vertical="center" wrapText="1" shrinkToFit="1"/>
      <protection locked="0"/>
    </xf>
    <xf numFmtId="0" fontId="11" fillId="0" borderId="52" xfId="0" applyFont="1" applyBorder="1" applyAlignment="1" applyProtection="1">
      <alignment horizontal="center" vertical="center" wrapText="1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35</xdr:col>
      <xdr:colOff>0</xdr:colOff>
      <xdr:row>6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D30C2D2-9261-415D-BF26-9F375CF90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525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3F7A-565B-4BF5-A5CC-4E099E90DE69}">
  <sheetPr codeName="Sheet1"/>
  <dimension ref="A1:BS114"/>
  <sheetViews>
    <sheetView tabSelected="1" zoomScale="170" zoomScaleNormal="170" zoomScalePageLayoutView="110" workbookViewId="0">
      <selection activeCell="P9" sqref="P9:Y9"/>
    </sheetView>
  </sheetViews>
  <sheetFormatPr baseColWidth="10" defaultColWidth="0" defaultRowHeight="14.5" customHeight="1" zeroHeight="1" x14ac:dyDescent="0.2"/>
  <cols>
    <col min="1" max="43" width="2.6640625" style="1" customWidth="1"/>
    <col min="44" max="16384" width="3" style="1" hidden="1"/>
  </cols>
  <sheetData>
    <row r="1" spans="1:70" ht="14.5" customHeight="1" x14ac:dyDescent="0.2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34"/>
      <c r="AK1" s="34"/>
      <c r="AL1" s="34"/>
      <c r="AM1" s="34"/>
      <c r="AN1" s="34"/>
      <c r="AO1" s="34"/>
      <c r="AP1" s="34"/>
      <c r="AQ1" s="34"/>
    </row>
    <row r="2" spans="1:70" ht="14.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34"/>
      <c r="AK2" s="34"/>
      <c r="AL2" s="34"/>
      <c r="AM2" s="34"/>
      <c r="AN2" s="34"/>
      <c r="AO2" s="34"/>
      <c r="AP2" s="34"/>
      <c r="AQ2" s="34"/>
    </row>
    <row r="3" spans="1:70" ht="14.5" customHeight="1" x14ac:dyDescent="0.2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34"/>
      <c r="AK3" s="34"/>
      <c r="AL3" s="34"/>
      <c r="AM3" s="34"/>
      <c r="AN3" s="34"/>
      <c r="AO3" s="34"/>
      <c r="AP3" s="34"/>
      <c r="AQ3" s="34"/>
    </row>
    <row r="4" spans="1:70" ht="14.5" customHeight="1" x14ac:dyDescent="0.2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37"/>
      <c r="AK4" s="37"/>
      <c r="AL4" s="37"/>
      <c r="AM4" s="37"/>
      <c r="AN4" s="37"/>
      <c r="AO4" s="37"/>
      <c r="AP4" s="37"/>
      <c r="AQ4" s="37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ht="14.5" customHeight="1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37"/>
      <c r="AK5" s="37"/>
      <c r="AL5" s="37"/>
      <c r="AM5" s="37"/>
      <c r="AN5" s="37"/>
      <c r="AO5" s="37"/>
      <c r="AP5" s="37"/>
      <c r="AQ5" s="37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ht="14.5" customHeight="1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38"/>
      <c r="AK6" s="39"/>
      <c r="AL6" s="39"/>
      <c r="AM6" s="39"/>
      <c r="AN6" s="39"/>
      <c r="AO6" s="39"/>
      <c r="AP6" s="39"/>
      <c r="AQ6" s="39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</row>
    <row r="7" spans="1:70" ht="14.5" customHeight="1" x14ac:dyDescent="0.2">
      <c r="A7" s="70" t="s">
        <v>35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8" t="s">
        <v>53</v>
      </c>
      <c r="V7" s="98"/>
      <c r="W7" s="98"/>
      <c r="X7" s="98"/>
      <c r="Y7" s="98"/>
      <c r="Z7" s="99">
        <v>1</v>
      </c>
      <c r="AA7" s="99"/>
      <c r="AB7" s="99"/>
      <c r="AC7" s="99"/>
      <c r="AD7" s="98" t="s">
        <v>54</v>
      </c>
      <c r="AE7" s="98"/>
      <c r="AF7" s="99">
        <v>1</v>
      </c>
      <c r="AG7" s="99"/>
      <c r="AH7" s="99"/>
      <c r="AI7" s="101"/>
      <c r="AJ7" s="38"/>
      <c r="AK7" s="39"/>
      <c r="AL7" s="39"/>
      <c r="AM7" s="39"/>
      <c r="AN7" s="39"/>
      <c r="AO7" s="39"/>
      <c r="AP7" s="39"/>
      <c r="AQ7" s="39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</row>
    <row r="8" spans="1:70" ht="14.5" customHeight="1" thickBot="1" x14ac:dyDescent="0.2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8"/>
      <c r="V8" s="98"/>
      <c r="W8" s="98"/>
      <c r="X8" s="98"/>
      <c r="Y8" s="98"/>
      <c r="Z8" s="100"/>
      <c r="AA8" s="100"/>
      <c r="AB8" s="100"/>
      <c r="AC8" s="100"/>
      <c r="AD8" s="98"/>
      <c r="AE8" s="98"/>
      <c r="AF8" s="100"/>
      <c r="AG8" s="100"/>
      <c r="AH8" s="100"/>
      <c r="AI8" s="102"/>
      <c r="AJ8" s="38"/>
      <c r="AK8" s="39"/>
      <c r="AL8" s="39"/>
      <c r="AM8" s="39"/>
      <c r="AN8" s="39"/>
      <c r="AO8" s="39"/>
      <c r="AP8" s="39"/>
      <c r="AQ8" s="39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</row>
    <row r="9" spans="1:70" ht="14.5" customHeight="1" thickBot="1" x14ac:dyDescent="0.25">
      <c r="A9" s="77" t="s">
        <v>0</v>
      </c>
      <c r="B9" s="78"/>
      <c r="C9" s="78"/>
      <c r="D9" s="78"/>
      <c r="E9" s="78"/>
      <c r="F9" s="94">
        <v>46192</v>
      </c>
      <c r="G9" s="94"/>
      <c r="H9" s="94"/>
      <c r="I9" s="94"/>
      <c r="J9" s="95"/>
      <c r="K9" s="77" t="s">
        <v>1</v>
      </c>
      <c r="L9" s="78"/>
      <c r="M9" s="78"/>
      <c r="N9" s="78"/>
      <c r="O9" s="78"/>
      <c r="P9" s="68" t="s">
        <v>91</v>
      </c>
      <c r="Q9" s="68"/>
      <c r="R9" s="68"/>
      <c r="S9" s="68"/>
      <c r="T9" s="68"/>
      <c r="U9" s="68"/>
      <c r="V9" s="68"/>
      <c r="W9" s="68"/>
      <c r="X9" s="68"/>
      <c r="Y9" s="69"/>
      <c r="Z9" s="77" t="s">
        <v>2</v>
      </c>
      <c r="AA9" s="78"/>
      <c r="AB9" s="78"/>
      <c r="AC9" s="78"/>
      <c r="AD9" s="78"/>
      <c r="AE9" s="94">
        <v>46199</v>
      </c>
      <c r="AF9" s="94"/>
      <c r="AG9" s="94"/>
      <c r="AH9" s="94"/>
      <c r="AI9" s="95"/>
      <c r="AJ9" s="38"/>
      <c r="AK9" s="39"/>
      <c r="AL9" s="39"/>
      <c r="AM9" s="39"/>
      <c r="AN9" s="39"/>
      <c r="AO9" s="39"/>
      <c r="AP9" s="39"/>
      <c r="AQ9" s="39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</row>
    <row r="10" spans="1:70" ht="14.5" customHeight="1" thickBot="1" x14ac:dyDescent="0.25">
      <c r="A10" s="77" t="s">
        <v>65</v>
      </c>
      <c r="B10" s="78"/>
      <c r="C10" s="78"/>
      <c r="D10" s="78"/>
      <c r="E10" s="78"/>
      <c r="F10" s="68" t="s">
        <v>74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9"/>
      <c r="T10" s="81" t="s">
        <v>8</v>
      </c>
      <c r="U10" s="75"/>
      <c r="V10" s="75"/>
      <c r="W10" s="75"/>
      <c r="X10" s="75"/>
      <c r="Y10" s="68" t="s">
        <v>73</v>
      </c>
      <c r="Z10" s="68"/>
      <c r="AA10" s="68"/>
      <c r="AB10" s="68"/>
      <c r="AC10" s="68"/>
      <c r="AD10" s="68"/>
      <c r="AE10" s="68"/>
      <c r="AF10" s="68"/>
      <c r="AG10" s="68"/>
      <c r="AH10" s="68"/>
      <c r="AI10" s="69"/>
      <c r="AJ10" s="38"/>
      <c r="AK10" s="39"/>
      <c r="AL10" s="39"/>
      <c r="AM10" s="39"/>
      <c r="AN10" s="39"/>
      <c r="AO10" s="39"/>
      <c r="AP10" s="39"/>
      <c r="AQ10" s="39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</row>
    <row r="11" spans="1:70" ht="14.5" customHeight="1" thickBot="1" x14ac:dyDescent="0.25">
      <c r="A11" s="77" t="s">
        <v>3</v>
      </c>
      <c r="B11" s="78"/>
      <c r="C11" s="78"/>
      <c r="D11" s="78"/>
      <c r="E11" s="7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9"/>
      <c r="T11" s="81" t="s">
        <v>9</v>
      </c>
      <c r="U11" s="75"/>
      <c r="V11" s="75"/>
      <c r="W11" s="75"/>
      <c r="X11" s="75"/>
      <c r="Y11" s="96" t="s">
        <v>75</v>
      </c>
      <c r="Z11" s="96"/>
      <c r="AA11" s="96"/>
      <c r="AB11" s="96"/>
      <c r="AC11" s="96"/>
      <c r="AD11" s="96"/>
      <c r="AE11" s="96"/>
      <c r="AF11" s="96"/>
      <c r="AG11" s="96"/>
      <c r="AH11" s="96"/>
      <c r="AI11" s="97"/>
      <c r="AJ11" s="38"/>
      <c r="AK11" s="39"/>
      <c r="AL11" s="39"/>
      <c r="AM11" s="39"/>
      <c r="AN11" s="39"/>
      <c r="AO11" s="39"/>
      <c r="AP11" s="39"/>
      <c r="AQ11" s="39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</row>
    <row r="12" spans="1:70" ht="14.5" customHeight="1" thickBot="1" x14ac:dyDescent="0.25">
      <c r="A12" s="72" t="s">
        <v>4</v>
      </c>
      <c r="B12" s="73"/>
      <c r="C12" s="73"/>
      <c r="D12" s="73"/>
      <c r="E12" s="73"/>
      <c r="F12" s="2"/>
      <c r="G12" s="3"/>
      <c r="H12" s="74" t="s">
        <v>10</v>
      </c>
      <c r="I12" s="75"/>
      <c r="J12" s="75"/>
      <c r="K12" s="75"/>
      <c r="L12" s="75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9"/>
      <c r="AJ12" s="38"/>
      <c r="AK12" s="39"/>
      <c r="AL12" s="39"/>
      <c r="AM12" s="39"/>
      <c r="AN12" s="39"/>
      <c r="AO12" s="39"/>
      <c r="AP12" s="39"/>
      <c r="AQ12" s="39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</row>
    <row r="13" spans="1:70" ht="14.5" customHeight="1" thickBot="1" x14ac:dyDescent="0.25">
      <c r="A13" s="77" t="s">
        <v>33</v>
      </c>
      <c r="B13" s="78"/>
      <c r="C13" s="78"/>
      <c r="D13" s="78"/>
      <c r="E13" s="68"/>
      <c r="F13" s="68"/>
      <c r="G13" s="68"/>
      <c r="H13" s="68"/>
      <c r="I13" s="75" t="s">
        <v>6</v>
      </c>
      <c r="J13" s="79"/>
      <c r="K13" s="80"/>
      <c r="L13" s="68"/>
      <c r="M13" s="68"/>
      <c r="N13" s="69"/>
      <c r="O13" s="81" t="s">
        <v>29</v>
      </c>
      <c r="P13" s="75"/>
      <c r="Q13" s="75"/>
      <c r="R13" s="75"/>
      <c r="S13" s="75"/>
      <c r="T13" s="15" t="s">
        <v>51</v>
      </c>
      <c r="U13" s="79" t="s">
        <v>30</v>
      </c>
      <c r="V13" s="85"/>
      <c r="W13" s="85"/>
      <c r="X13" s="85"/>
      <c r="Y13" s="84"/>
      <c r="Z13" s="4"/>
      <c r="AA13" s="4"/>
      <c r="AB13" s="79" t="s">
        <v>6</v>
      </c>
      <c r="AC13" s="84"/>
      <c r="AD13" s="86"/>
      <c r="AE13" s="87"/>
      <c r="AF13" s="87"/>
      <c r="AG13" s="87"/>
      <c r="AH13" s="87"/>
      <c r="AI13" s="88"/>
      <c r="AJ13" s="38"/>
      <c r="AK13" s="39"/>
      <c r="AL13" s="39"/>
      <c r="AM13" s="39"/>
      <c r="AN13" s="39"/>
      <c r="AO13" s="39"/>
      <c r="AP13" s="39"/>
      <c r="AQ13" s="39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</row>
    <row r="14" spans="1:70" ht="14.5" customHeight="1" thickBot="1" x14ac:dyDescent="0.25">
      <c r="A14" s="82" t="s">
        <v>5</v>
      </c>
      <c r="B14" s="83"/>
      <c r="C14" s="83"/>
      <c r="D14" s="76" t="s">
        <v>34</v>
      </c>
      <c r="E14" s="76"/>
      <c r="F14" s="76"/>
      <c r="G14" s="5"/>
      <c r="H14" s="5"/>
      <c r="I14" s="89" t="s">
        <v>57</v>
      </c>
      <c r="J14" s="90"/>
      <c r="K14" s="90"/>
      <c r="L14" s="90"/>
      <c r="M14" s="90"/>
      <c r="N14" s="91"/>
      <c r="O14" s="5"/>
      <c r="P14" s="5"/>
      <c r="Q14" s="89" t="s">
        <v>11</v>
      </c>
      <c r="R14" s="90"/>
      <c r="S14" s="90"/>
      <c r="T14" s="91"/>
      <c r="U14" s="5"/>
      <c r="V14" s="5"/>
      <c r="W14" s="89" t="s">
        <v>12</v>
      </c>
      <c r="X14" s="90"/>
      <c r="Y14" s="91"/>
      <c r="Z14" s="5"/>
      <c r="AA14" s="6"/>
      <c r="AB14" s="92"/>
      <c r="AC14" s="92"/>
      <c r="AD14" s="92"/>
      <c r="AE14" s="92"/>
      <c r="AF14" s="92"/>
      <c r="AG14" s="92"/>
      <c r="AH14" s="92"/>
      <c r="AI14" s="93"/>
      <c r="AJ14" s="38"/>
      <c r="AK14" s="39"/>
      <c r="AL14" s="39"/>
      <c r="AM14" s="39"/>
      <c r="AN14" s="39"/>
      <c r="AO14" s="39"/>
      <c r="AP14" s="39"/>
      <c r="AQ14" s="39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</row>
    <row r="15" spans="1:70" ht="14.5" customHeight="1" thickBot="1" x14ac:dyDescent="0.25">
      <c r="A15" s="177" t="s">
        <v>58</v>
      </c>
      <c r="B15" s="178"/>
      <c r="C15" s="178"/>
      <c r="D15" s="178"/>
      <c r="E15" s="179"/>
      <c r="F15" s="123" t="s">
        <v>31</v>
      </c>
      <c r="G15" s="123"/>
      <c r="H15" s="123"/>
      <c r="I15" s="123"/>
      <c r="J15" s="23"/>
      <c r="K15" s="76" t="s">
        <v>32</v>
      </c>
      <c r="L15" s="76"/>
      <c r="M15" s="76"/>
      <c r="N15" s="76"/>
      <c r="O15" s="7"/>
      <c r="P15" s="123" t="s">
        <v>59</v>
      </c>
      <c r="Q15" s="123"/>
      <c r="R15" s="123"/>
      <c r="S15" s="123"/>
      <c r="T15" s="123"/>
      <c r="U15" s="7"/>
      <c r="V15" s="123" t="s">
        <v>60</v>
      </c>
      <c r="W15" s="123"/>
      <c r="X15" s="123"/>
      <c r="Y15" s="123"/>
      <c r="Z15" s="123"/>
      <c r="AA15" s="8"/>
      <c r="AB15" s="122" t="s">
        <v>61</v>
      </c>
      <c r="AC15" s="122"/>
      <c r="AD15" s="122"/>
      <c r="AE15" s="122"/>
      <c r="AF15" s="122"/>
      <c r="AG15" s="122"/>
      <c r="AH15" s="122"/>
      <c r="AI15" s="9"/>
      <c r="AJ15" s="37"/>
      <c r="AK15" s="37"/>
      <c r="AL15" s="37"/>
      <c r="AM15" s="37"/>
      <c r="AN15" s="37"/>
      <c r="AO15" s="37"/>
      <c r="AP15" s="37"/>
      <c r="AQ15" s="37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</row>
    <row r="16" spans="1:70" ht="14.5" customHeight="1" thickBot="1" x14ac:dyDescent="0.3">
      <c r="A16" s="132" t="s">
        <v>13</v>
      </c>
      <c r="B16" s="133"/>
      <c r="C16" s="133"/>
      <c r="D16" s="133"/>
      <c r="E16" s="133"/>
      <c r="F16" s="116" t="s">
        <v>21</v>
      </c>
      <c r="G16" s="116"/>
      <c r="H16" s="116"/>
      <c r="I16" s="117"/>
      <c r="J16" s="134" t="s">
        <v>62</v>
      </c>
      <c r="K16" s="135"/>
      <c r="L16" s="135"/>
      <c r="M16" s="135"/>
      <c r="N16" s="136"/>
      <c r="O16" s="90" t="s">
        <v>64</v>
      </c>
      <c r="P16" s="143"/>
      <c r="Q16" s="143"/>
      <c r="R16" s="149"/>
      <c r="S16" s="16" t="s">
        <v>7</v>
      </c>
      <c r="T16" s="89" t="s">
        <v>28</v>
      </c>
      <c r="U16" s="143"/>
      <c r="V16" s="144"/>
      <c r="W16" s="145" t="s">
        <v>56</v>
      </c>
      <c r="X16" s="146"/>
      <c r="Y16" s="147"/>
      <c r="Z16" s="124" t="s">
        <v>55</v>
      </c>
      <c r="AA16" s="125"/>
      <c r="AB16" s="125"/>
      <c r="AC16" s="106"/>
      <c r="AD16" s="107"/>
      <c r="AE16" s="107"/>
      <c r="AF16" s="107"/>
      <c r="AG16" s="107"/>
      <c r="AH16" s="107"/>
      <c r="AI16" s="108"/>
      <c r="AJ16" s="37"/>
      <c r="AK16" s="37"/>
      <c r="AL16" s="37"/>
      <c r="AM16" s="37"/>
      <c r="AN16" s="37"/>
      <c r="AO16" s="37"/>
      <c r="AP16" s="37"/>
      <c r="AQ16" s="37"/>
      <c r="AR16" s="11"/>
      <c r="AS16" s="11"/>
      <c r="AT16" s="11"/>
      <c r="AU16" s="11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</row>
    <row r="17" spans="1:71" ht="14.5" customHeight="1" thickBot="1" x14ac:dyDescent="0.3">
      <c r="A17" s="150" t="s">
        <v>14</v>
      </c>
      <c r="B17" s="151"/>
      <c r="C17" s="118" t="s">
        <v>19</v>
      </c>
      <c r="D17" s="118"/>
      <c r="E17" s="118"/>
      <c r="F17" s="118" t="s">
        <v>22</v>
      </c>
      <c r="G17" s="118"/>
      <c r="H17" s="118"/>
      <c r="I17" s="119"/>
      <c r="J17" s="137" t="s">
        <v>14</v>
      </c>
      <c r="K17" s="138"/>
      <c r="L17" s="81" t="s">
        <v>20</v>
      </c>
      <c r="M17" s="75"/>
      <c r="N17" s="148"/>
      <c r="O17" s="139" t="s">
        <v>24</v>
      </c>
      <c r="P17" s="140"/>
      <c r="Q17" s="140"/>
      <c r="R17" s="141"/>
      <c r="S17" s="12"/>
      <c r="T17" s="126"/>
      <c r="U17" s="127"/>
      <c r="V17" s="128"/>
      <c r="W17" s="126"/>
      <c r="X17" s="127"/>
      <c r="Y17" s="128"/>
      <c r="Z17" s="126"/>
      <c r="AA17" s="127"/>
      <c r="AB17" s="127"/>
      <c r="AC17" s="109"/>
      <c r="AD17" s="110"/>
      <c r="AE17" s="110"/>
      <c r="AF17" s="110"/>
      <c r="AG17" s="113"/>
      <c r="AH17" s="114"/>
      <c r="AI17" s="115"/>
      <c r="AJ17" s="40"/>
      <c r="AK17" s="40"/>
      <c r="AL17" s="40"/>
      <c r="AM17" s="40"/>
      <c r="AN17" s="40"/>
      <c r="AO17" s="40"/>
      <c r="AP17" s="40"/>
      <c r="AQ17" s="40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1" ht="14.5" customHeight="1" thickBot="1" x14ac:dyDescent="0.3">
      <c r="A18" s="150" t="s">
        <v>15</v>
      </c>
      <c r="B18" s="151"/>
      <c r="C18" s="120" t="s">
        <v>7</v>
      </c>
      <c r="D18" s="120"/>
      <c r="E18" s="120"/>
      <c r="F18" s="120"/>
      <c r="G18" s="120"/>
      <c r="H18" s="120"/>
      <c r="I18" s="121"/>
      <c r="J18" s="137" t="s">
        <v>15</v>
      </c>
      <c r="K18" s="138"/>
      <c r="L18" s="103"/>
      <c r="M18" s="104"/>
      <c r="N18" s="105"/>
      <c r="O18" s="139" t="s">
        <v>25</v>
      </c>
      <c r="P18" s="140"/>
      <c r="Q18" s="140"/>
      <c r="R18" s="141"/>
      <c r="S18" s="12"/>
      <c r="T18" s="126"/>
      <c r="U18" s="127"/>
      <c r="V18" s="128"/>
      <c r="W18" s="126"/>
      <c r="X18" s="127"/>
      <c r="Y18" s="128"/>
      <c r="Z18" s="126"/>
      <c r="AA18" s="127"/>
      <c r="AB18" s="127"/>
      <c r="AC18" s="109"/>
      <c r="AD18" s="110"/>
      <c r="AE18" s="110"/>
      <c r="AF18" s="110"/>
      <c r="AG18" s="113"/>
      <c r="AH18" s="114"/>
      <c r="AI18" s="115"/>
      <c r="AJ18" s="37"/>
      <c r="AK18" s="37"/>
      <c r="AL18" s="37"/>
      <c r="AM18" s="37"/>
      <c r="AN18" s="37"/>
      <c r="AO18" s="37"/>
      <c r="AP18" s="37"/>
      <c r="AQ18" s="37"/>
      <c r="AR18" s="13"/>
      <c r="AS18" s="13"/>
      <c r="AT18" s="13"/>
      <c r="AU18" s="13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</row>
    <row r="19" spans="1:71" ht="14.5" customHeight="1" thickBot="1" x14ac:dyDescent="0.3">
      <c r="A19" s="150" t="s">
        <v>16</v>
      </c>
      <c r="B19" s="151"/>
      <c r="C19" s="120"/>
      <c r="D19" s="120"/>
      <c r="E19" s="120"/>
      <c r="F19" s="118" t="s">
        <v>23</v>
      </c>
      <c r="G19" s="118"/>
      <c r="H19" s="118"/>
      <c r="I19" s="119"/>
      <c r="J19" s="72" t="s">
        <v>16</v>
      </c>
      <c r="K19" s="152"/>
      <c r="L19" s="103"/>
      <c r="M19" s="104"/>
      <c r="N19" s="105"/>
      <c r="O19" s="139" t="s">
        <v>26</v>
      </c>
      <c r="P19" s="140"/>
      <c r="Q19" s="140"/>
      <c r="R19" s="141"/>
      <c r="S19" s="12"/>
      <c r="T19" s="126"/>
      <c r="U19" s="127"/>
      <c r="V19" s="128"/>
      <c r="W19" s="126"/>
      <c r="X19" s="127"/>
      <c r="Y19" s="128"/>
      <c r="Z19" s="126"/>
      <c r="AA19" s="127"/>
      <c r="AB19" s="127"/>
      <c r="AC19" s="109"/>
      <c r="AD19" s="110"/>
      <c r="AE19" s="110"/>
      <c r="AF19" s="110"/>
      <c r="AG19" s="113"/>
      <c r="AH19" s="114"/>
      <c r="AI19" s="115"/>
      <c r="AJ19" s="37"/>
      <c r="AK19" s="37"/>
      <c r="AL19" s="37"/>
      <c r="AM19" s="37"/>
      <c r="AN19" s="37"/>
      <c r="AO19" s="37"/>
      <c r="AP19" s="37"/>
      <c r="AQ19" s="37"/>
      <c r="AR19" s="10"/>
      <c r="AS19" s="10"/>
      <c r="AT19" s="11"/>
      <c r="AU19" s="11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</row>
    <row r="20" spans="1:71" ht="14.5" customHeight="1" thickBot="1" x14ac:dyDescent="0.3">
      <c r="A20" s="150" t="s">
        <v>17</v>
      </c>
      <c r="B20" s="151"/>
      <c r="C20" s="120"/>
      <c r="D20" s="120"/>
      <c r="E20" s="120"/>
      <c r="F20" s="120"/>
      <c r="G20" s="120"/>
      <c r="H20" s="120"/>
      <c r="I20" s="121"/>
      <c r="J20" s="72" t="s">
        <v>17</v>
      </c>
      <c r="K20" s="152"/>
      <c r="L20" s="103"/>
      <c r="M20" s="104"/>
      <c r="N20" s="105"/>
      <c r="O20" s="139" t="s">
        <v>27</v>
      </c>
      <c r="P20" s="140"/>
      <c r="Q20" s="140"/>
      <c r="R20" s="142"/>
      <c r="S20" s="14"/>
      <c r="T20" s="129"/>
      <c r="U20" s="130"/>
      <c r="V20" s="131"/>
      <c r="W20" s="129"/>
      <c r="X20" s="130"/>
      <c r="Y20" s="131"/>
      <c r="Z20" s="129"/>
      <c r="AA20" s="130"/>
      <c r="AB20" s="130"/>
      <c r="AC20" s="111"/>
      <c r="AD20" s="112"/>
      <c r="AE20" s="112"/>
      <c r="AF20" s="112"/>
      <c r="AG20" s="180"/>
      <c r="AH20" s="181"/>
      <c r="AI20" s="182"/>
      <c r="AJ20" s="37"/>
      <c r="AK20" s="37"/>
      <c r="AL20" s="37"/>
      <c r="AM20" s="37"/>
      <c r="AN20" s="37"/>
      <c r="AO20" s="37"/>
      <c r="AP20" s="37"/>
      <c r="AQ20" s="37"/>
      <c r="AR20" s="10"/>
      <c r="AS20" s="10"/>
      <c r="AT20" s="13"/>
      <c r="AU20" s="13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</row>
    <row r="21" spans="1:71" ht="14.5" customHeight="1" thickBot="1" x14ac:dyDescent="0.3">
      <c r="A21" s="186" t="s">
        <v>18</v>
      </c>
      <c r="B21" s="187"/>
      <c r="C21" s="159"/>
      <c r="D21" s="159"/>
      <c r="E21" s="159"/>
      <c r="F21" s="160"/>
      <c r="G21" s="160"/>
      <c r="H21" s="160"/>
      <c r="I21" s="161"/>
      <c r="J21" s="72" t="s">
        <v>18</v>
      </c>
      <c r="K21" s="152"/>
      <c r="L21" s="183"/>
      <c r="M21" s="184"/>
      <c r="N21" s="184"/>
      <c r="O21" s="184"/>
      <c r="P21" s="184"/>
      <c r="Q21" s="185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11"/>
      <c r="AD21" s="112"/>
      <c r="AE21" s="112"/>
      <c r="AF21" s="112"/>
      <c r="AG21" s="180"/>
      <c r="AH21" s="181"/>
      <c r="AI21" s="182"/>
      <c r="AJ21" s="41"/>
      <c r="AK21" s="37"/>
      <c r="AL21" s="37"/>
      <c r="AM21" s="37"/>
      <c r="AN21" s="37"/>
      <c r="AO21" s="37"/>
      <c r="AP21" s="37"/>
      <c r="AQ21" s="37"/>
      <c r="AR21" s="10"/>
      <c r="AS21" s="10"/>
      <c r="AT21" s="27"/>
      <c r="AU21" s="27"/>
      <c r="AV21" s="10"/>
      <c r="AW21" s="10"/>
      <c r="AX21" s="10"/>
      <c r="AY21" s="10"/>
      <c r="AZ21" s="10"/>
      <c r="BA21" s="10"/>
      <c r="BB21" s="32"/>
      <c r="BC21" s="32"/>
      <c r="BD21" s="32"/>
      <c r="BE21" s="32"/>
      <c r="BF21" s="32"/>
      <c r="BG21" s="32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</row>
    <row r="22" spans="1:71" ht="14.5" customHeight="1" thickBot="1" x14ac:dyDescent="0.25">
      <c r="A22" s="163" t="s">
        <v>68</v>
      </c>
      <c r="B22" s="164"/>
      <c r="C22" s="164"/>
      <c r="D22" s="164"/>
      <c r="E22" s="162" t="s">
        <v>76</v>
      </c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37"/>
      <c r="AK22" s="37"/>
      <c r="AL22" s="37"/>
      <c r="AM22" s="37"/>
      <c r="AN22" s="37"/>
      <c r="AO22" s="37"/>
      <c r="AP22" s="37"/>
      <c r="AQ22" s="37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</row>
    <row r="23" spans="1:71" ht="14.5" customHeight="1" x14ac:dyDescent="0.2">
      <c r="A23" s="194" t="s">
        <v>36</v>
      </c>
      <c r="B23" s="169" t="s">
        <v>37</v>
      </c>
      <c r="C23" s="170"/>
      <c r="D23" s="170"/>
      <c r="E23" s="170"/>
      <c r="F23" s="170"/>
      <c r="G23" s="170" t="s">
        <v>38</v>
      </c>
      <c r="H23" s="170"/>
      <c r="I23" s="170"/>
      <c r="J23" s="170"/>
      <c r="K23" s="170"/>
      <c r="L23" s="196" t="s">
        <v>39</v>
      </c>
      <c r="M23" s="197"/>
      <c r="N23" s="169" t="s">
        <v>40</v>
      </c>
      <c r="O23" s="192"/>
      <c r="P23" s="169" t="s">
        <v>41</v>
      </c>
      <c r="Q23" s="192"/>
      <c r="R23" s="169" t="s">
        <v>42</v>
      </c>
      <c r="S23" s="192"/>
      <c r="T23" s="169" t="s">
        <v>66</v>
      </c>
      <c r="U23" s="192"/>
      <c r="V23" s="169" t="s">
        <v>52</v>
      </c>
      <c r="W23" s="192"/>
      <c r="X23" s="169" t="s">
        <v>50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3"/>
      <c r="AJ23" s="167" t="s">
        <v>71</v>
      </c>
      <c r="AK23" s="168"/>
      <c r="AL23" s="168"/>
      <c r="AM23" s="168"/>
      <c r="AN23" s="167" t="s">
        <v>72</v>
      </c>
      <c r="AO23" s="168"/>
      <c r="AP23" s="168"/>
      <c r="AQ23" s="168"/>
      <c r="AR23" s="31"/>
      <c r="AS23" s="31"/>
      <c r="AT23" s="31"/>
      <c r="AU23" s="31"/>
      <c r="AV23" s="30"/>
      <c r="AW23" s="30"/>
      <c r="AX23" s="30"/>
      <c r="AY23" s="30"/>
      <c r="AZ23" s="157">
        <v>21</v>
      </c>
      <c r="BA23" s="157"/>
      <c r="BB23" s="158"/>
      <c r="BC23" s="165"/>
      <c r="BD23" s="166"/>
      <c r="BE23" s="166"/>
      <c r="BF23" s="166"/>
      <c r="BG23" s="34"/>
      <c r="BH23" s="157">
        <v>41</v>
      </c>
      <c r="BI23" s="157"/>
      <c r="BJ23" s="158"/>
      <c r="BK23" s="165"/>
      <c r="BL23" s="166"/>
      <c r="BM23" s="166"/>
      <c r="BN23" s="166"/>
      <c r="BO23" s="30"/>
      <c r="BP23" s="31"/>
      <c r="BQ23" s="31"/>
      <c r="BR23" s="31"/>
      <c r="BS23" s="31"/>
    </row>
    <row r="24" spans="1:71" ht="14.5" customHeight="1" x14ac:dyDescent="0.2">
      <c r="A24" s="195"/>
      <c r="B24" s="171"/>
      <c r="C24" s="172"/>
      <c r="D24" s="172"/>
      <c r="E24" s="172"/>
      <c r="F24" s="172"/>
      <c r="G24" s="172"/>
      <c r="H24" s="172"/>
      <c r="I24" s="172"/>
      <c r="J24" s="172"/>
      <c r="K24" s="172"/>
      <c r="L24" s="198"/>
      <c r="M24" s="199"/>
      <c r="N24" s="171"/>
      <c r="O24" s="193"/>
      <c r="P24" s="171"/>
      <c r="Q24" s="193"/>
      <c r="R24" s="171"/>
      <c r="S24" s="193"/>
      <c r="T24" s="171"/>
      <c r="U24" s="193"/>
      <c r="V24" s="171"/>
      <c r="W24" s="193"/>
      <c r="X24" s="171" t="s">
        <v>67</v>
      </c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4"/>
      <c r="AJ24" s="167"/>
      <c r="AK24" s="168"/>
      <c r="AL24" s="168"/>
      <c r="AM24" s="168"/>
      <c r="AN24" s="167"/>
      <c r="AO24" s="168"/>
      <c r="AP24" s="168"/>
      <c r="AQ24" s="168"/>
      <c r="AR24" s="31"/>
      <c r="AS24" s="31"/>
      <c r="AT24" s="31"/>
      <c r="AU24" s="31"/>
      <c r="AV24" s="30"/>
      <c r="AW24" s="30"/>
      <c r="AX24" s="30"/>
      <c r="AY24" s="30"/>
      <c r="AZ24" s="157"/>
      <c r="BA24" s="157"/>
      <c r="BB24" s="158"/>
      <c r="BC24" s="165"/>
      <c r="BD24" s="166"/>
      <c r="BE24" s="166"/>
      <c r="BF24" s="166"/>
      <c r="BG24" s="34"/>
      <c r="BH24" s="157"/>
      <c r="BI24" s="157"/>
      <c r="BJ24" s="158"/>
      <c r="BK24" s="165"/>
      <c r="BL24" s="166"/>
      <c r="BM24" s="166"/>
      <c r="BN24" s="166"/>
      <c r="BO24" s="30"/>
      <c r="BP24" s="31"/>
      <c r="BQ24" s="31"/>
      <c r="BR24" s="31"/>
      <c r="BS24" s="31"/>
    </row>
    <row r="25" spans="1:71" ht="14.5" customHeight="1" x14ac:dyDescent="0.2">
      <c r="A25" s="53">
        <v>1</v>
      </c>
      <c r="B25" s="43" t="s">
        <v>77</v>
      </c>
      <c r="C25" s="47"/>
      <c r="D25" s="47"/>
      <c r="E25" s="47"/>
      <c r="F25" s="44"/>
      <c r="G25" s="43" t="s">
        <v>78</v>
      </c>
      <c r="H25" s="47"/>
      <c r="I25" s="47"/>
      <c r="J25" s="47"/>
      <c r="K25" s="44"/>
      <c r="L25" s="43"/>
      <c r="M25" s="44"/>
      <c r="N25" s="43"/>
      <c r="O25" s="44"/>
      <c r="P25" s="49"/>
      <c r="Q25" s="49"/>
      <c r="R25" s="49"/>
      <c r="S25" s="49"/>
      <c r="T25" s="49"/>
      <c r="U25" s="49"/>
      <c r="V25" s="49"/>
      <c r="W25" s="49"/>
      <c r="X25" s="62" t="s">
        <v>79</v>
      </c>
      <c r="Y25" s="63"/>
      <c r="Z25" s="63"/>
      <c r="AA25" s="63"/>
      <c r="AB25" s="63"/>
      <c r="AC25" s="63"/>
      <c r="AD25" s="63"/>
      <c r="AE25" s="64"/>
      <c r="AF25" s="55" t="s">
        <v>49</v>
      </c>
      <c r="AG25" s="55"/>
      <c r="AH25" s="18">
        <v>4</v>
      </c>
      <c r="AI25" s="20">
        <v>0</v>
      </c>
      <c r="AJ25" s="155">
        <f>AZ25*BC25+BK25*BH25</f>
        <v>0</v>
      </c>
      <c r="AK25" s="156"/>
      <c r="AL25" s="156"/>
      <c r="AM25" s="156"/>
      <c r="AN25" s="155">
        <f>AJ25*L25</f>
        <v>0</v>
      </c>
      <c r="AO25" s="156"/>
      <c r="AP25" s="156"/>
      <c r="AQ25" s="156"/>
      <c r="AR25" s="25"/>
      <c r="AS25" s="25"/>
      <c r="AT25" s="25"/>
      <c r="AU25" s="25"/>
      <c r="AV25" s="26"/>
      <c r="AW25" s="26"/>
      <c r="AX25" s="26"/>
      <c r="AY25" s="26"/>
      <c r="AZ25" s="157">
        <f>AZ23</f>
        <v>21</v>
      </c>
      <c r="BA25" s="157"/>
      <c r="BB25" s="158"/>
      <c r="BC25" s="153">
        <f>(N25*P25+P25*R25*2+N25*R25*2+P25*R25*T25)/1000000</f>
        <v>0</v>
      </c>
      <c r="BD25" s="154"/>
      <c r="BE25" s="154"/>
      <c r="BF25" s="154"/>
      <c r="BG25" s="34"/>
      <c r="BH25" s="157">
        <f>BH23</f>
        <v>41</v>
      </c>
      <c r="BI25" s="157"/>
      <c r="BJ25" s="158"/>
      <c r="BK25" s="153">
        <f>P25*R25*V25/1000000</f>
        <v>0</v>
      </c>
      <c r="BL25" s="154"/>
      <c r="BM25" s="154"/>
      <c r="BN25" s="154"/>
      <c r="BO25" s="26"/>
      <c r="BP25" s="25"/>
      <c r="BQ25" s="25"/>
      <c r="BR25" s="25"/>
      <c r="BS25" s="25"/>
    </row>
    <row r="26" spans="1:71" ht="14.5" customHeight="1" x14ac:dyDescent="0.2">
      <c r="A26" s="53"/>
      <c r="B26" s="45"/>
      <c r="C26" s="48"/>
      <c r="D26" s="48"/>
      <c r="E26" s="48"/>
      <c r="F26" s="46"/>
      <c r="G26" s="45"/>
      <c r="H26" s="48"/>
      <c r="I26" s="48"/>
      <c r="J26" s="48"/>
      <c r="K26" s="46"/>
      <c r="L26" s="45"/>
      <c r="M26" s="46"/>
      <c r="N26" s="45"/>
      <c r="O26" s="46"/>
      <c r="P26" s="49"/>
      <c r="Q26" s="49"/>
      <c r="R26" s="49"/>
      <c r="S26" s="49"/>
      <c r="T26" s="49"/>
      <c r="U26" s="49"/>
      <c r="V26" s="49"/>
      <c r="W26" s="49"/>
      <c r="X26" s="65"/>
      <c r="Y26" s="66"/>
      <c r="Z26" s="66"/>
      <c r="AA26" s="66"/>
      <c r="AB26" s="66"/>
      <c r="AC26" s="66"/>
      <c r="AD26" s="66"/>
      <c r="AE26" s="67"/>
      <c r="AF26" s="18">
        <v>1.5</v>
      </c>
      <c r="AG26" s="18">
        <v>1.5</v>
      </c>
      <c r="AH26" s="18">
        <v>3</v>
      </c>
      <c r="AI26" s="20" t="s">
        <v>47</v>
      </c>
      <c r="AJ26" s="155"/>
      <c r="AK26" s="156"/>
      <c r="AL26" s="156"/>
      <c r="AM26" s="156"/>
      <c r="AN26" s="155"/>
      <c r="AO26" s="156"/>
      <c r="AP26" s="156"/>
      <c r="AQ26" s="156"/>
      <c r="AR26" s="25"/>
      <c r="AS26" s="25"/>
      <c r="AT26" s="25"/>
      <c r="AU26" s="25"/>
      <c r="AV26" s="26"/>
      <c r="AW26" s="26"/>
      <c r="AX26" s="26"/>
      <c r="AY26" s="26"/>
      <c r="AZ26" s="157"/>
      <c r="BA26" s="157"/>
      <c r="BB26" s="158"/>
      <c r="BC26" s="153"/>
      <c r="BD26" s="154"/>
      <c r="BE26" s="154"/>
      <c r="BF26" s="154"/>
      <c r="BG26" s="34"/>
      <c r="BH26" s="157"/>
      <c r="BI26" s="157"/>
      <c r="BJ26" s="158"/>
      <c r="BK26" s="153"/>
      <c r="BL26" s="154"/>
      <c r="BM26" s="154"/>
      <c r="BN26" s="154"/>
      <c r="BO26" s="26"/>
      <c r="BP26" s="25"/>
      <c r="BQ26" s="25"/>
      <c r="BR26" s="25"/>
      <c r="BS26" s="25"/>
    </row>
    <row r="27" spans="1:71" ht="14.5" customHeight="1" x14ac:dyDescent="0.2">
      <c r="A27" s="53">
        <v>2</v>
      </c>
      <c r="B27" s="43" t="s">
        <v>80</v>
      </c>
      <c r="C27" s="47"/>
      <c r="D27" s="47"/>
      <c r="E27" s="47"/>
      <c r="F27" s="44"/>
      <c r="G27" s="43" t="s">
        <v>81</v>
      </c>
      <c r="H27" s="47"/>
      <c r="I27" s="47"/>
      <c r="J27" s="47"/>
      <c r="K27" s="44"/>
      <c r="L27" s="43">
        <v>1</v>
      </c>
      <c r="M27" s="44"/>
      <c r="N27" s="43">
        <v>150</v>
      </c>
      <c r="O27" s="44"/>
      <c r="P27" s="49">
        <v>1950</v>
      </c>
      <c r="Q27" s="49"/>
      <c r="R27" s="49">
        <v>150</v>
      </c>
      <c r="S27" s="49"/>
      <c r="T27" s="49"/>
      <c r="U27" s="49"/>
      <c r="V27" s="49"/>
      <c r="W27" s="49"/>
      <c r="X27" s="62" t="s">
        <v>82</v>
      </c>
      <c r="Y27" s="63"/>
      <c r="Z27" s="63"/>
      <c r="AA27" s="63"/>
      <c r="AB27" s="63"/>
      <c r="AC27" s="63"/>
      <c r="AD27" s="63"/>
      <c r="AE27" s="64"/>
      <c r="AF27" s="55" t="s">
        <v>49</v>
      </c>
      <c r="AG27" s="55"/>
      <c r="AH27" s="18">
        <v>0</v>
      </c>
      <c r="AI27" s="20">
        <v>0</v>
      </c>
      <c r="AJ27" s="155">
        <f t="shared" ref="AJ27" si="0">AZ27*BC27+BK27*BH27</f>
        <v>19.372499999999999</v>
      </c>
      <c r="AK27" s="156"/>
      <c r="AL27" s="156"/>
      <c r="AM27" s="156"/>
      <c r="AN27" s="155">
        <f>AJ27*L27</f>
        <v>19.372499999999999</v>
      </c>
      <c r="AO27" s="156"/>
      <c r="AP27" s="156"/>
      <c r="AQ27" s="156"/>
      <c r="AR27" s="25"/>
      <c r="AS27" s="25"/>
      <c r="AT27" s="25"/>
      <c r="AU27" s="25"/>
      <c r="AV27" s="26"/>
      <c r="AW27" s="26"/>
      <c r="AX27" s="26"/>
      <c r="AY27" s="26"/>
      <c r="AZ27" s="157">
        <f t="shared" ref="AZ27" si="1">AZ25</f>
        <v>21</v>
      </c>
      <c r="BA27" s="157"/>
      <c r="BB27" s="158"/>
      <c r="BC27" s="153">
        <f>(N27*P27+P27*R27*2+N27*R27*2+P27*R27*T27)/1000000</f>
        <v>0.92249999999999999</v>
      </c>
      <c r="BD27" s="154"/>
      <c r="BE27" s="154"/>
      <c r="BF27" s="154"/>
      <c r="BG27" s="35"/>
      <c r="BH27" s="157">
        <f t="shared" ref="BH27" si="2">BH25</f>
        <v>41</v>
      </c>
      <c r="BI27" s="157"/>
      <c r="BJ27" s="158"/>
      <c r="BK27" s="153">
        <f>P27*R27*V27/1000000</f>
        <v>0</v>
      </c>
      <c r="BL27" s="154"/>
      <c r="BM27" s="154"/>
      <c r="BN27" s="154"/>
      <c r="BO27" s="26"/>
      <c r="BP27" s="26"/>
      <c r="BQ27" s="26"/>
    </row>
    <row r="28" spans="1:71" ht="14.5" customHeight="1" x14ac:dyDescent="0.2">
      <c r="A28" s="53"/>
      <c r="B28" s="45"/>
      <c r="C28" s="48"/>
      <c r="D28" s="48"/>
      <c r="E28" s="48"/>
      <c r="F28" s="46"/>
      <c r="G28" s="45"/>
      <c r="H28" s="48"/>
      <c r="I28" s="48"/>
      <c r="J28" s="48"/>
      <c r="K28" s="46"/>
      <c r="L28" s="45"/>
      <c r="M28" s="46"/>
      <c r="N28" s="45"/>
      <c r="O28" s="46"/>
      <c r="P28" s="49"/>
      <c r="Q28" s="49"/>
      <c r="R28" s="49"/>
      <c r="S28" s="49"/>
      <c r="T28" s="49"/>
      <c r="U28" s="49"/>
      <c r="V28" s="49"/>
      <c r="W28" s="49"/>
      <c r="X28" s="65"/>
      <c r="Y28" s="66"/>
      <c r="Z28" s="66"/>
      <c r="AA28" s="66"/>
      <c r="AB28" s="66"/>
      <c r="AC28" s="66"/>
      <c r="AD28" s="66"/>
      <c r="AE28" s="67"/>
      <c r="AF28" s="18">
        <v>1.5</v>
      </c>
      <c r="AG28" s="18">
        <v>1.5</v>
      </c>
      <c r="AH28" s="18" t="s">
        <v>48</v>
      </c>
      <c r="AI28" s="20">
        <v>3</v>
      </c>
      <c r="AJ28" s="155"/>
      <c r="AK28" s="156"/>
      <c r="AL28" s="156"/>
      <c r="AM28" s="156"/>
      <c r="AN28" s="155"/>
      <c r="AO28" s="156"/>
      <c r="AP28" s="156"/>
      <c r="AQ28" s="156"/>
      <c r="AR28" s="25"/>
      <c r="AS28" s="25"/>
      <c r="AT28" s="25"/>
      <c r="AU28" s="25"/>
      <c r="AV28" s="26"/>
      <c r="AW28" s="26"/>
      <c r="AX28" s="26"/>
      <c r="AY28" s="26"/>
      <c r="AZ28" s="157"/>
      <c r="BA28" s="157"/>
      <c r="BB28" s="158"/>
      <c r="BC28" s="153"/>
      <c r="BD28" s="154"/>
      <c r="BE28" s="154"/>
      <c r="BF28" s="154"/>
      <c r="BG28" s="35"/>
      <c r="BH28" s="157"/>
      <c r="BI28" s="157"/>
      <c r="BJ28" s="158"/>
      <c r="BK28" s="153"/>
      <c r="BL28" s="154"/>
      <c r="BM28" s="154"/>
      <c r="BN28" s="154"/>
      <c r="BO28" s="26"/>
      <c r="BP28" s="26"/>
      <c r="BQ28" s="26"/>
    </row>
    <row r="29" spans="1:71" ht="14.5" customHeight="1" x14ac:dyDescent="0.2">
      <c r="A29" s="53">
        <v>3</v>
      </c>
      <c r="B29" s="43" t="s">
        <v>83</v>
      </c>
      <c r="C29" s="47"/>
      <c r="D29" s="47"/>
      <c r="E29" s="47"/>
      <c r="F29" s="44"/>
      <c r="G29" s="43" t="s">
        <v>84</v>
      </c>
      <c r="H29" s="47"/>
      <c r="I29" s="47"/>
      <c r="J29" s="47"/>
      <c r="K29" s="44"/>
      <c r="L29" s="43">
        <v>1</v>
      </c>
      <c r="M29" s="44"/>
      <c r="N29" s="43">
        <v>1900</v>
      </c>
      <c r="O29" s="44"/>
      <c r="P29" s="49">
        <v>600</v>
      </c>
      <c r="Q29" s="49"/>
      <c r="R29" s="49">
        <v>445</v>
      </c>
      <c r="S29" s="49"/>
      <c r="T29" s="49"/>
      <c r="U29" s="49"/>
      <c r="V29" s="49"/>
      <c r="W29" s="49"/>
      <c r="X29" s="62" t="s">
        <v>85</v>
      </c>
      <c r="Y29" s="63"/>
      <c r="Z29" s="63"/>
      <c r="AA29" s="63"/>
      <c r="AB29" s="63"/>
      <c r="AC29" s="63"/>
      <c r="AD29" s="63"/>
      <c r="AE29" s="64"/>
      <c r="AF29" s="55" t="s">
        <v>49</v>
      </c>
      <c r="AG29" s="55"/>
      <c r="AH29" s="18" t="s">
        <v>43</v>
      </c>
      <c r="AI29" s="20" t="s">
        <v>44</v>
      </c>
      <c r="AJ29" s="155">
        <f t="shared" ref="AJ29" si="3">AZ29*BC29+BK29*BH29</f>
        <v>70.665000000000006</v>
      </c>
      <c r="AK29" s="156"/>
      <c r="AL29" s="156"/>
      <c r="AM29" s="156"/>
      <c r="AN29" s="155">
        <f>AJ29*L29</f>
        <v>70.665000000000006</v>
      </c>
      <c r="AO29" s="156"/>
      <c r="AP29" s="156"/>
      <c r="AQ29" s="156"/>
      <c r="AR29" s="25"/>
      <c r="AS29" s="25"/>
      <c r="AT29" s="25"/>
      <c r="AU29" s="25"/>
      <c r="AV29" s="26"/>
      <c r="AW29" s="26"/>
      <c r="AX29" s="26"/>
      <c r="AY29" s="26"/>
      <c r="AZ29" s="157">
        <f t="shared" ref="AZ29" si="4">AZ27</f>
        <v>21</v>
      </c>
      <c r="BA29" s="157"/>
      <c r="BB29" s="158"/>
      <c r="BC29" s="153">
        <f>(N29*P29+P29*R29*2+N29*R29*2+P29*R29*T29)/1000000</f>
        <v>3.3650000000000002</v>
      </c>
      <c r="BD29" s="154"/>
      <c r="BE29" s="154"/>
      <c r="BF29" s="154"/>
      <c r="BG29" s="35"/>
      <c r="BH29" s="157">
        <f t="shared" ref="BH29" si="5">BH27</f>
        <v>41</v>
      </c>
      <c r="BI29" s="157"/>
      <c r="BJ29" s="158"/>
      <c r="BK29" s="153">
        <f>P29*R29*V29/1000000</f>
        <v>0</v>
      </c>
      <c r="BL29" s="154"/>
      <c r="BM29" s="154"/>
      <c r="BN29" s="154"/>
      <c r="BO29" s="26"/>
      <c r="BP29" s="26"/>
      <c r="BQ29" s="26"/>
    </row>
    <row r="30" spans="1:71" ht="14.5" customHeight="1" x14ac:dyDescent="0.2">
      <c r="A30" s="53"/>
      <c r="B30" s="45"/>
      <c r="C30" s="48"/>
      <c r="D30" s="48"/>
      <c r="E30" s="48"/>
      <c r="F30" s="46"/>
      <c r="G30" s="45"/>
      <c r="H30" s="48"/>
      <c r="I30" s="48"/>
      <c r="J30" s="48"/>
      <c r="K30" s="46"/>
      <c r="L30" s="45"/>
      <c r="M30" s="46"/>
      <c r="N30" s="45"/>
      <c r="O30" s="46"/>
      <c r="P30" s="49"/>
      <c r="Q30" s="49"/>
      <c r="R30" s="49"/>
      <c r="S30" s="49"/>
      <c r="T30" s="49"/>
      <c r="U30" s="49"/>
      <c r="V30" s="49"/>
      <c r="W30" s="49"/>
      <c r="X30" s="65"/>
      <c r="Y30" s="66"/>
      <c r="Z30" s="66"/>
      <c r="AA30" s="66"/>
      <c r="AB30" s="66"/>
      <c r="AC30" s="66"/>
      <c r="AD30" s="66"/>
      <c r="AE30" s="67"/>
      <c r="AF30" s="18" t="s">
        <v>45</v>
      </c>
      <c r="AG30" s="18" t="s">
        <v>46</v>
      </c>
      <c r="AH30" s="18" t="s">
        <v>48</v>
      </c>
      <c r="AI30" s="20" t="s">
        <v>47</v>
      </c>
      <c r="AJ30" s="155"/>
      <c r="AK30" s="156"/>
      <c r="AL30" s="156"/>
      <c r="AM30" s="156"/>
      <c r="AN30" s="155"/>
      <c r="AO30" s="156"/>
      <c r="AP30" s="156"/>
      <c r="AQ30" s="156"/>
      <c r="AR30" s="25"/>
      <c r="AS30" s="25"/>
      <c r="AT30" s="25"/>
      <c r="AU30" s="25"/>
      <c r="AV30" s="26"/>
      <c r="AW30" s="26"/>
      <c r="AX30" s="26"/>
      <c r="AY30" s="26"/>
      <c r="AZ30" s="157"/>
      <c r="BA30" s="157"/>
      <c r="BB30" s="158"/>
      <c r="BC30" s="153"/>
      <c r="BD30" s="154"/>
      <c r="BE30" s="154"/>
      <c r="BF30" s="154"/>
      <c r="BG30" s="35"/>
      <c r="BH30" s="157"/>
      <c r="BI30" s="157"/>
      <c r="BJ30" s="158"/>
      <c r="BK30" s="153"/>
      <c r="BL30" s="154"/>
      <c r="BM30" s="154"/>
      <c r="BN30" s="154"/>
      <c r="BO30" s="26"/>
      <c r="BP30" s="26"/>
      <c r="BQ30" s="26"/>
    </row>
    <row r="31" spans="1:71" ht="14.5" customHeight="1" x14ac:dyDescent="0.2">
      <c r="A31" s="53">
        <v>4</v>
      </c>
      <c r="B31" s="50" t="s">
        <v>83</v>
      </c>
      <c r="C31" s="52"/>
      <c r="D31" s="52"/>
      <c r="E31" s="52"/>
      <c r="F31" s="51"/>
      <c r="G31" s="50" t="s">
        <v>86</v>
      </c>
      <c r="H31" s="52"/>
      <c r="I31" s="52"/>
      <c r="J31" s="52"/>
      <c r="K31" s="51"/>
      <c r="L31" s="50">
        <v>1</v>
      </c>
      <c r="M31" s="51"/>
      <c r="N31" s="50">
        <v>2000</v>
      </c>
      <c r="O31" s="51"/>
      <c r="P31" s="188">
        <v>850</v>
      </c>
      <c r="Q31" s="189"/>
      <c r="R31" s="188">
        <v>445</v>
      </c>
      <c r="S31" s="189"/>
      <c r="T31" s="188"/>
      <c r="U31" s="189"/>
      <c r="V31" s="188"/>
      <c r="W31" s="189"/>
      <c r="X31" s="62" t="s">
        <v>87</v>
      </c>
      <c r="Y31" s="63"/>
      <c r="Z31" s="63"/>
      <c r="AA31" s="63"/>
      <c r="AB31" s="63"/>
      <c r="AC31" s="63"/>
      <c r="AD31" s="63"/>
      <c r="AE31" s="64"/>
      <c r="AF31" s="55" t="s">
        <v>49</v>
      </c>
      <c r="AG31" s="55"/>
      <c r="AH31" s="18">
        <v>0</v>
      </c>
      <c r="AI31" s="20" t="s">
        <v>44</v>
      </c>
      <c r="AJ31" s="155">
        <f t="shared" ref="AJ31" si="6">AZ31*BC31+BK31*BH31</f>
        <v>88.966500000000011</v>
      </c>
      <c r="AK31" s="156"/>
      <c r="AL31" s="156"/>
      <c r="AM31" s="156"/>
      <c r="AN31" s="155">
        <f>AJ31*L31</f>
        <v>88.966500000000011</v>
      </c>
      <c r="AO31" s="156"/>
      <c r="AP31" s="156"/>
      <c r="AQ31" s="156"/>
      <c r="AR31" s="25"/>
      <c r="AS31" s="25"/>
      <c r="AT31" s="25"/>
      <c r="AU31" s="25"/>
      <c r="AV31" s="26"/>
      <c r="AW31" s="26"/>
      <c r="AX31" s="26"/>
      <c r="AY31" s="26"/>
      <c r="AZ31" s="157">
        <f t="shared" ref="AZ31" si="7">AZ29</f>
        <v>21</v>
      </c>
      <c r="BA31" s="157"/>
      <c r="BB31" s="158"/>
      <c r="BC31" s="153">
        <f>(N31*P31+P31*R31*2+N31*R31*2+P31*R31*T31)/1000000</f>
        <v>4.2365000000000004</v>
      </c>
      <c r="BD31" s="154"/>
      <c r="BE31" s="154"/>
      <c r="BF31" s="154"/>
      <c r="BG31" s="35"/>
      <c r="BH31" s="157">
        <f t="shared" ref="BH31" si="8">BH29</f>
        <v>41</v>
      </c>
      <c r="BI31" s="157"/>
      <c r="BJ31" s="158"/>
      <c r="BK31" s="153">
        <f>P31*R31*V31/1000000</f>
        <v>0</v>
      </c>
      <c r="BL31" s="154"/>
      <c r="BM31" s="154"/>
      <c r="BN31" s="154"/>
      <c r="BO31" s="26"/>
      <c r="BP31" s="26"/>
      <c r="BQ31" s="26"/>
    </row>
    <row r="32" spans="1:71" ht="14.5" customHeight="1" x14ac:dyDescent="0.2">
      <c r="A32" s="53"/>
      <c r="B32" s="45"/>
      <c r="C32" s="48"/>
      <c r="D32" s="48"/>
      <c r="E32" s="48"/>
      <c r="F32" s="46"/>
      <c r="G32" s="45"/>
      <c r="H32" s="48"/>
      <c r="I32" s="48"/>
      <c r="J32" s="48"/>
      <c r="K32" s="46"/>
      <c r="L32" s="45"/>
      <c r="M32" s="46"/>
      <c r="N32" s="45"/>
      <c r="O32" s="46"/>
      <c r="P32" s="190"/>
      <c r="Q32" s="191"/>
      <c r="R32" s="190"/>
      <c r="S32" s="191"/>
      <c r="T32" s="190"/>
      <c r="U32" s="191"/>
      <c r="V32" s="190"/>
      <c r="W32" s="191"/>
      <c r="X32" s="65"/>
      <c r="Y32" s="66"/>
      <c r="Z32" s="66"/>
      <c r="AA32" s="66"/>
      <c r="AB32" s="66"/>
      <c r="AC32" s="66"/>
      <c r="AD32" s="66"/>
      <c r="AE32" s="67"/>
      <c r="AF32" s="18" t="s">
        <v>45</v>
      </c>
      <c r="AG32" s="18" t="s">
        <v>46</v>
      </c>
      <c r="AH32" s="18" t="s">
        <v>48</v>
      </c>
      <c r="AI32" s="20" t="s">
        <v>47</v>
      </c>
      <c r="AJ32" s="155"/>
      <c r="AK32" s="156"/>
      <c r="AL32" s="156"/>
      <c r="AM32" s="156"/>
      <c r="AN32" s="155"/>
      <c r="AO32" s="156"/>
      <c r="AP32" s="156"/>
      <c r="AQ32" s="156"/>
      <c r="AR32" s="25"/>
      <c r="AS32" s="25"/>
      <c r="AT32" s="25"/>
      <c r="AU32" s="25"/>
      <c r="AV32" s="26"/>
      <c r="AW32" s="26"/>
      <c r="AX32" s="26"/>
      <c r="AY32" s="26"/>
      <c r="AZ32" s="157"/>
      <c r="BA32" s="157"/>
      <c r="BB32" s="158"/>
      <c r="BC32" s="153"/>
      <c r="BD32" s="154"/>
      <c r="BE32" s="154"/>
      <c r="BF32" s="154"/>
      <c r="BG32" s="35"/>
      <c r="BH32" s="157"/>
      <c r="BI32" s="157"/>
      <c r="BJ32" s="158"/>
      <c r="BK32" s="153"/>
      <c r="BL32" s="154"/>
      <c r="BM32" s="154"/>
      <c r="BN32" s="154"/>
      <c r="BO32" s="26"/>
      <c r="BP32" s="26"/>
      <c r="BQ32" s="26"/>
    </row>
    <row r="33" spans="1:69" ht="14.5" customHeight="1" x14ac:dyDescent="0.2">
      <c r="A33" s="53">
        <v>5</v>
      </c>
      <c r="B33" s="43" t="s">
        <v>88</v>
      </c>
      <c r="C33" s="47"/>
      <c r="D33" s="47"/>
      <c r="E33" s="47"/>
      <c r="F33" s="44"/>
      <c r="G33" s="43"/>
      <c r="H33" s="47"/>
      <c r="I33" s="47"/>
      <c r="J33" s="47"/>
      <c r="K33" s="44"/>
      <c r="L33" s="43">
        <v>2</v>
      </c>
      <c r="M33" s="44"/>
      <c r="N33" s="43">
        <v>900</v>
      </c>
      <c r="O33" s="44"/>
      <c r="P33" s="49">
        <v>340</v>
      </c>
      <c r="Q33" s="49"/>
      <c r="R33" s="49"/>
      <c r="S33" s="49"/>
      <c r="T33" s="49"/>
      <c r="U33" s="49"/>
      <c r="V33" s="49"/>
      <c r="W33" s="49"/>
      <c r="X33" s="62" t="s">
        <v>89</v>
      </c>
      <c r="Y33" s="63"/>
      <c r="Z33" s="63"/>
      <c r="AA33" s="63"/>
      <c r="AB33" s="63"/>
      <c r="AC33" s="63"/>
      <c r="AD33" s="63"/>
      <c r="AE33" s="64"/>
      <c r="AF33" s="55" t="s">
        <v>49</v>
      </c>
      <c r="AG33" s="55"/>
      <c r="AH33" s="18"/>
      <c r="AI33" s="20" t="s">
        <v>44</v>
      </c>
      <c r="AJ33" s="155">
        <f t="shared" ref="AJ33" si="9">AZ33*BC33+BK33*BH33</f>
        <v>6.4260000000000002</v>
      </c>
      <c r="AK33" s="156"/>
      <c r="AL33" s="156"/>
      <c r="AM33" s="156"/>
      <c r="AN33" s="155">
        <f t="shared" ref="AN33" si="10">AJ33*L33</f>
        <v>12.852</v>
      </c>
      <c r="AO33" s="156"/>
      <c r="AP33" s="156"/>
      <c r="AQ33" s="156"/>
      <c r="AR33" s="25"/>
      <c r="AS33" s="25"/>
      <c r="AT33" s="25"/>
      <c r="AU33" s="25"/>
      <c r="AV33" s="26"/>
      <c r="AW33" s="26"/>
      <c r="AX33" s="26"/>
      <c r="AY33" s="26"/>
      <c r="AZ33" s="157">
        <f t="shared" ref="AZ33" si="11">AZ31</f>
        <v>21</v>
      </c>
      <c r="BA33" s="157"/>
      <c r="BB33" s="158"/>
      <c r="BC33" s="153">
        <f t="shared" ref="BC33" si="12">(N33*P33+P33*R33*2+N33*R33*2+P33*R33*T33)/1000000</f>
        <v>0.30599999999999999</v>
      </c>
      <c r="BD33" s="154"/>
      <c r="BE33" s="154"/>
      <c r="BF33" s="154"/>
      <c r="BG33" s="35"/>
      <c r="BH33" s="157">
        <f t="shared" ref="BH33" si="13">BH31</f>
        <v>41</v>
      </c>
      <c r="BI33" s="157"/>
      <c r="BJ33" s="158"/>
      <c r="BK33" s="153">
        <f t="shared" ref="BK33" si="14">P33*R33*V33/1000000</f>
        <v>0</v>
      </c>
      <c r="BL33" s="154"/>
      <c r="BM33" s="154"/>
      <c r="BN33" s="154"/>
      <c r="BO33" s="26"/>
      <c r="BP33" s="26"/>
      <c r="BQ33" s="26"/>
    </row>
    <row r="34" spans="1:69" ht="14.5" customHeight="1" x14ac:dyDescent="0.2">
      <c r="A34" s="53"/>
      <c r="B34" s="45"/>
      <c r="C34" s="48"/>
      <c r="D34" s="48"/>
      <c r="E34" s="48"/>
      <c r="F34" s="46"/>
      <c r="G34" s="45"/>
      <c r="H34" s="48"/>
      <c r="I34" s="48"/>
      <c r="J34" s="48"/>
      <c r="K34" s="46"/>
      <c r="L34" s="45"/>
      <c r="M34" s="46"/>
      <c r="N34" s="45"/>
      <c r="O34" s="46"/>
      <c r="P34" s="49"/>
      <c r="Q34" s="49"/>
      <c r="R34" s="49"/>
      <c r="S34" s="49"/>
      <c r="T34" s="49"/>
      <c r="U34" s="49"/>
      <c r="V34" s="49"/>
      <c r="W34" s="49"/>
      <c r="X34" s="65"/>
      <c r="Y34" s="66"/>
      <c r="Z34" s="66"/>
      <c r="AA34" s="66"/>
      <c r="AB34" s="66"/>
      <c r="AC34" s="66"/>
      <c r="AD34" s="66"/>
      <c r="AE34" s="67"/>
      <c r="AF34" s="18" t="s">
        <v>45</v>
      </c>
      <c r="AG34" s="18" t="s">
        <v>46</v>
      </c>
      <c r="AH34" s="18" t="s">
        <v>48</v>
      </c>
      <c r="AI34" s="20" t="s">
        <v>47</v>
      </c>
      <c r="AJ34" s="155"/>
      <c r="AK34" s="156"/>
      <c r="AL34" s="156"/>
      <c r="AM34" s="156"/>
      <c r="AN34" s="155"/>
      <c r="AO34" s="156"/>
      <c r="AP34" s="156"/>
      <c r="AQ34" s="156"/>
      <c r="AR34" s="25"/>
      <c r="AS34" s="25"/>
      <c r="AT34" s="25"/>
      <c r="AU34" s="25"/>
      <c r="AV34" s="26"/>
      <c r="AW34" s="26"/>
      <c r="AX34" s="26"/>
      <c r="AY34" s="26"/>
      <c r="AZ34" s="157"/>
      <c r="BA34" s="157"/>
      <c r="BB34" s="158"/>
      <c r="BC34" s="153"/>
      <c r="BD34" s="154"/>
      <c r="BE34" s="154"/>
      <c r="BF34" s="154"/>
      <c r="BG34" s="35"/>
      <c r="BH34" s="157"/>
      <c r="BI34" s="157"/>
      <c r="BJ34" s="158"/>
      <c r="BK34" s="153"/>
      <c r="BL34" s="154"/>
      <c r="BM34" s="154"/>
      <c r="BN34" s="154"/>
      <c r="BO34" s="26"/>
      <c r="BP34" s="26"/>
      <c r="BQ34" s="26"/>
    </row>
    <row r="35" spans="1:69" ht="14.5" customHeight="1" x14ac:dyDescent="0.2">
      <c r="A35" s="53">
        <v>6</v>
      </c>
      <c r="B35" s="43" t="s">
        <v>88</v>
      </c>
      <c r="C35" s="47"/>
      <c r="D35" s="47"/>
      <c r="E35" s="47"/>
      <c r="F35" s="44"/>
      <c r="G35" s="43"/>
      <c r="H35" s="47"/>
      <c r="I35" s="47"/>
      <c r="J35" s="47"/>
      <c r="K35" s="44"/>
      <c r="L35" s="43">
        <v>30</v>
      </c>
      <c r="M35" s="44"/>
      <c r="N35" s="43">
        <v>420</v>
      </c>
      <c r="O35" s="44"/>
      <c r="P35" s="49">
        <v>173</v>
      </c>
      <c r="Q35" s="49"/>
      <c r="R35" s="49"/>
      <c r="S35" s="49"/>
      <c r="T35" s="49"/>
      <c r="U35" s="49"/>
      <c r="V35" s="49"/>
      <c r="W35" s="49"/>
      <c r="X35" s="62" t="s">
        <v>90</v>
      </c>
      <c r="Y35" s="63"/>
      <c r="Z35" s="63"/>
      <c r="AA35" s="63"/>
      <c r="AB35" s="63"/>
      <c r="AC35" s="63"/>
      <c r="AD35" s="63"/>
      <c r="AE35" s="64"/>
      <c r="AF35" s="55" t="s">
        <v>49</v>
      </c>
      <c r="AG35" s="55"/>
      <c r="AH35" s="18">
        <v>0</v>
      </c>
      <c r="AI35" s="20" t="s">
        <v>44</v>
      </c>
      <c r="AJ35" s="155">
        <f t="shared" ref="AJ35" si="15">AZ35*BC35+BK35*BH35</f>
        <v>1.52586</v>
      </c>
      <c r="AK35" s="156"/>
      <c r="AL35" s="156"/>
      <c r="AM35" s="156"/>
      <c r="AN35" s="155">
        <f t="shared" ref="AN35" si="16">AJ35*L35</f>
        <v>45.775799999999997</v>
      </c>
      <c r="AO35" s="156"/>
      <c r="AP35" s="156"/>
      <c r="AQ35" s="156"/>
      <c r="AR35" s="25"/>
      <c r="AS35" s="25"/>
      <c r="AT35" s="25"/>
      <c r="AU35" s="25"/>
      <c r="AV35" s="26"/>
      <c r="AW35" s="26"/>
      <c r="AX35" s="26"/>
      <c r="AY35" s="26"/>
      <c r="AZ35" s="157">
        <f t="shared" ref="AZ35" si="17">AZ33</f>
        <v>21</v>
      </c>
      <c r="BA35" s="157"/>
      <c r="BB35" s="158"/>
      <c r="BC35" s="153">
        <f t="shared" ref="BC35" si="18">(N35*P35+P35*R35*2+N35*R35*2+P35*R35*T35)/1000000</f>
        <v>7.2660000000000002E-2</v>
      </c>
      <c r="BD35" s="154"/>
      <c r="BE35" s="154"/>
      <c r="BF35" s="154"/>
      <c r="BG35" s="35"/>
      <c r="BH35" s="157">
        <f t="shared" ref="BH35" si="19">BH33</f>
        <v>41</v>
      </c>
      <c r="BI35" s="157"/>
      <c r="BJ35" s="158"/>
      <c r="BK35" s="153">
        <f t="shared" ref="BK35" si="20">P35*R35*V35/1000000</f>
        <v>0</v>
      </c>
      <c r="BL35" s="154"/>
      <c r="BM35" s="154"/>
      <c r="BN35" s="154"/>
      <c r="BO35" s="26"/>
      <c r="BP35" s="26"/>
      <c r="BQ35" s="26"/>
    </row>
    <row r="36" spans="1:69" ht="14.5" customHeight="1" x14ac:dyDescent="0.2">
      <c r="A36" s="53"/>
      <c r="B36" s="45"/>
      <c r="C36" s="48"/>
      <c r="D36" s="48"/>
      <c r="E36" s="48"/>
      <c r="F36" s="46"/>
      <c r="G36" s="45"/>
      <c r="H36" s="48"/>
      <c r="I36" s="48"/>
      <c r="J36" s="48"/>
      <c r="K36" s="46"/>
      <c r="L36" s="45"/>
      <c r="M36" s="46"/>
      <c r="N36" s="45"/>
      <c r="O36" s="46"/>
      <c r="P36" s="49"/>
      <c r="Q36" s="49"/>
      <c r="R36" s="49"/>
      <c r="S36" s="49"/>
      <c r="T36" s="49"/>
      <c r="U36" s="49"/>
      <c r="V36" s="49"/>
      <c r="W36" s="49"/>
      <c r="X36" s="65"/>
      <c r="Y36" s="66"/>
      <c r="Z36" s="66"/>
      <c r="AA36" s="66"/>
      <c r="AB36" s="66"/>
      <c r="AC36" s="66"/>
      <c r="AD36" s="66"/>
      <c r="AE36" s="67"/>
      <c r="AF36" s="18" t="s">
        <v>45</v>
      </c>
      <c r="AG36" s="18" t="s">
        <v>46</v>
      </c>
      <c r="AH36" s="18" t="s">
        <v>48</v>
      </c>
      <c r="AI36" s="20" t="s">
        <v>47</v>
      </c>
      <c r="AJ36" s="155"/>
      <c r="AK36" s="156"/>
      <c r="AL36" s="156"/>
      <c r="AM36" s="156"/>
      <c r="AN36" s="155"/>
      <c r="AO36" s="156"/>
      <c r="AP36" s="156"/>
      <c r="AQ36" s="156"/>
      <c r="AR36" s="25"/>
      <c r="AS36" s="25"/>
      <c r="AT36" s="25"/>
      <c r="AU36" s="25"/>
      <c r="AV36" s="26"/>
      <c r="AW36" s="26"/>
      <c r="AX36" s="26"/>
      <c r="AY36" s="26"/>
      <c r="AZ36" s="157"/>
      <c r="BA36" s="157"/>
      <c r="BB36" s="158"/>
      <c r="BC36" s="153"/>
      <c r="BD36" s="154"/>
      <c r="BE36" s="154"/>
      <c r="BF36" s="154"/>
      <c r="BG36" s="35"/>
      <c r="BH36" s="157"/>
      <c r="BI36" s="157"/>
      <c r="BJ36" s="158"/>
      <c r="BK36" s="153"/>
      <c r="BL36" s="154"/>
      <c r="BM36" s="154"/>
      <c r="BN36" s="154"/>
      <c r="BO36" s="26"/>
      <c r="BP36" s="26"/>
      <c r="BQ36" s="26"/>
    </row>
    <row r="37" spans="1:69" ht="14.5" customHeight="1" x14ac:dyDescent="0.2">
      <c r="A37" s="53">
        <v>7</v>
      </c>
      <c r="B37" s="43"/>
      <c r="C37" s="47"/>
      <c r="D37" s="47"/>
      <c r="E37" s="47"/>
      <c r="F37" s="44"/>
      <c r="G37" s="43"/>
      <c r="H37" s="47"/>
      <c r="I37" s="47"/>
      <c r="J37" s="47"/>
      <c r="K37" s="44"/>
      <c r="L37" s="43"/>
      <c r="M37" s="44"/>
      <c r="N37" s="43"/>
      <c r="O37" s="44"/>
      <c r="P37" s="49"/>
      <c r="Q37" s="49"/>
      <c r="R37" s="49"/>
      <c r="S37" s="49"/>
      <c r="T37" s="49"/>
      <c r="U37" s="49"/>
      <c r="V37" s="49"/>
      <c r="W37" s="49"/>
      <c r="X37" s="62"/>
      <c r="Y37" s="63"/>
      <c r="Z37" s="63"/>
      <c r="AA37" s="63"/>
      <c r="AB37" s="63"/>
      <c r="AC37" s="63"/>
      <c r="AD37" s="63"/>
      <c r="AE37" s="64"/>
      <c r="AF37" s="55" t="s">
        <v>49</v>
      </c>
      <c r="AG37" s="55"/>
      <c r="AH37" s="18" t="s">
        <v>43</v>
      </c>
      <c r="AI37" s="20" t="s">
        <v>44</v>
      </c>
      <c r="AJ37" s="155">
        <f t="shared" ref="AJ37" si="21">AZ37*BC37+BK37*BH37</f>
        <v>0</v>
      </c>
      <c r="AK37" s="156"/>
      <c r="AL37" s="156"/>
      <c r="AM37" s="156"/>
      <c r="AN37" s="155">
        <f>AJ37*L37</f>
        <v>0</v>
      </c>
      <c r="AO37" s="156"/>
      <c r="AP37" s="156"/>
      <c r="AQ37" s="156"/>
      <c r="AR37" s="25"/>
      <c r="AS37" s="25"/>
      <c r="AT37" s="25"/>
      <c r="AU37" s="25"/>
      <c r="AV37" s="26"/>
      <c r="AW37" s="26"/>
      <c r="AX37" s="26"/>
      <c r="AY37" s="26"/>
      <c r="AZ37" s="157">
        <f t="shared" ref="AZ37" si="22">AZ35</f>
        <v>21</v>
      </c>
      <c r="BA37" s="157"/>
      <c r="BB37" s="158"/>
      <c r="BC37" s="153">
        <f>(N37*P37+P37*R37*2+N37*R37*2+P37*R37*T37)/1000000</f>
        <v>0</v>
      </c>
      <c r="BD37" s="154"/>
      <c r="BE37" s="154"/>
      <c r="BF37" s="154"/>
      <c r="BG37" s="35"/>
      <c r="BH37" s="157">
        <f t="shared" ref="BH37" si="23">BH35</f>
        <v>41</v>
      </c>
      <c r="BI37" s="157"/>
      <c r="BJ37" s="158"/>
      <c r="BK37" s="153">
        <f>P37*R37*V37/1000000</f>
        <v>0</v>
      </c>
      <c r="BL37" s="154"/>
      <c r="BM37" s="154"/>
      <c r="BN37" s="154"/>
      <c r="BO37" s="26"/>
      <c r="BP37" s="26"/>
      <c r="BQ37" s="26"/>
    </row>
    <row r="38" spans="1:69" ht="14.5" customHeight="1" x14ac:dyDescent="0.2">
      <c r="A38" s="53"/>
      <c r="B38" s="45"/>
      <c r="C38" s="48"/>
      <c r="D38" s="48"/>
      <c r="E38" s="48"/>
      <c r="F38" s="46"/>
      <c r="G38" s="45"/>
      <c r="H38" s="48"/>
      <c r="I38" s="48"/>
      <c r="J38" s="48"/>
      <c r="K38" s="46"/>
      <c r="L38" s="45"/>
      <c r="M38" s="46"/>
      <c r="N38" s="45"/>
      <c r="O38" s="46"/>
      <c r="P38" s="49"/>
      <c r="Q38" s="49"/>
      <c r="R38" s="49"/>
      <c r="S38" s="49"/>
      <c r="T38" s="49"/>
      <c r="U38" s="49"/>
      <c r="V38" s="49"/>
      <c r="W38" s="49"/>
      <c r="X38" s="65"/>
      <c r="Y38" s="66"/>
      <c r="Z38" s="66"/>
      <c r="AA38" s="66"/>
      <c r="AB38" s="66"/>
      <c r="AC38" s="66"/>
      <c r="AD38" s="66"/>
      <c r="AE38" s="67"/>
      <c r="AF38" s="18" t="s">
        <v>45</v>
      </c>
      <c r="AG38" s="18" t="s">
        <v>46</v>
      </c>
      <c r="AH38" s="18" t="s">
        <v>48</v>
      </c>
      <c r="AI38" s="20" t="s">
        <v>47</v>
      </c>
      <c r="AJ38" s="155"/>
      <c r="AK38" s="156"/>
      <c r="AL38" s="156"/>
      <c r="AM38" s="156"/>
      <c r="AN38" s="155"/>
      <c r="AO38" s="156"/>
      <c r="AP38" s="156"/>
      <c r="AQ38" s="156"/>
      <c r="AR38" s="25"/>
      <c r="AS38" s="25"/>
      <c r="AT38" s="25"/>
      <c r="AU38" s="25"/>
      <c r="AV38" s="26"/>
      <c r="AW38" s="26"/>
      <c r="AX38" s="26"/>
      <c r="AY38" s="26"/>
      <c r="AZ38" s="157"/>
      <c r="BA38" s="157"/>
      <c r="BB38" s="158"/>
      <c r="BC38" s="153"/>
      <c r="BD38" s="154"/>
      <c r="BE38" s="154"/>
      <c r="BF38" s="154"/>
      <c r="BG38" s="35"/>
      <c r="BH38" s="157"/>
      <c r="BI38" s="157"/>
      <c r="BJ38" s="158"/>
      <c r="BK38" s="153"/>
      <c r="BL38" s="154"/>
      <c r="BM38" s="154"/>
      <c r="BN38" s="154"/>
      <c r="BO38" s="26"/>
      <c r="BP38" s="26"/>
      <c r="BQ38" s="26"/>
    </row>
    <row r="39" spans="1:69" ht="14.5" customHeight="1" x14ac:dyDescent="0.2">
      <c r="A39" s="53">
        <v>8</v>
      </c>
      <c r="B39" s="50"/>
      <c r="C39" s="52"/>
      <c r="D39" s="52"/>
      <c r="E39" s="52"/>
      <c r="F39" s="51"/>
      <c r="G39" s="50"/>
      <c r="H39" s="52"/>
      <c r="I39" s="52"/>
      <c r="J39" s="52"/>
      <c r="K39" s="51"/>
      <c r="L39" s="50"/>
      <c r="M39" s="51"/>
      <c r="N39" s="50"/>
      <c r="O39" s="51"/>
      <c r="P39" s="49"/>
      <c r="Q39" s="49"/>
      <c r="R39" s="49"/>
      <c r="S39" s="49"/>
      <c r="T39" s="49"/>
      <c r="U39" s="49"/>
      <c r="V39" s="49"/>
      <c r="W39" s="49"/>
      <c r="X39" s="62"/>
      <c r="Y39" s="63"/>
      <c r="Z39" s="63"/>
      <c r="AA39" s="63"/>
      <c r="AB39" s="63"/>
      <c r="AC39" s="63"/>
      <c r="AD39" s="63"/>
      <c r="AE39" s="64"/>
      <c r="AF39" s="55" t="s">
        <v>49</v>
      </c>
      <c r="AG39" s="55"/>
      <c r="AH39" s="18" t="s">
        <v>43</v>
      </c>
      <c r="AI39" s="20" t="s">
        <v>44</v>
      </c>
      <c r="AJ39" s="155">
        <f t="shared" ref="AJ39" si="24">AZ39*BC39+BK39*BH39</f>
        <v>0</v>
      </c>
      <c r="AK39" s="156"/>
      <c r="AL39" s="156"/>
      <c r="AM39" s="156"/>
      <c r="AN39" s="155">
        <f>AJ39*L39</f>
        <v>0</v>
      </c>
      <c r="AO39" s="156"/>
      <c r="AP39" s="156"/>
      <c r="AQ39" s="156"/>
      <c r="AR39" s="25"/>
      <c r="AS39" s="25"/>
      <c r="AT39" s="25"/>
      <c r="AU39" s="25"/>
      <c r="AV39" s="26"/>
      <c r="AW39" s="26"/>
      <c r="AX39" s="26"/>
      <c r="AY39" s="26"/>
      <c r="AZ39" s="157">
        <f t="shared" ref="AZ39" si="25">AZ37</f>
        <v>21</v>
      </c>
      <c r="BA39" s="157"/>
      <c r="BB39" s="158"/>
      <c r="BC39" s="153">
        <f>(N39*P39+P39*R39*2+N39*R39*2+P39*R39*T39)/1000000</f>
        <v>0</v>
      </c>
      <c r="BD39" s="154"/>
      <c r="BE39" s="154"/>
      <c r="BF39" s="154"/>
      <c r="BG39" s="35"/>
      <c r="BH39" s="157">
        <f t="shared" ref="BH39" si="26">BH37</f>
        <v>41</v>
      </c>
      <c r="BI39" s="157"/>
      <c r="BJ39" s="158"/>
      <c r="BK39" s="153">
        <f>P39*R39*V39/1000000</f>
        <v>0</v>
      </c>
      <c r="BL39" s="154"/>
      <c r="BM39" s="154"/>
      <c r="BN39" s="154"/>
      <c r="BO39" s="26"/>
      <c r="BP39" s="26"/>
      <c r="BQ39" s="26"/>
    </row>
    <row r="40" spans="1:69" ht="14.5" customHeight="1" x14ac:dyDescent="0.2">
      <c r="A40" s="53"/>
      <c r="B40" s="45"/>
      <c r="C40" s="48"/>
      <c r="D40" s="48"/>
      <c r="E40" s="48"/>
      <c r="F40" s="46"/>
      <c r="G40" s="45"/>
      <c r="H40" s="48"/>
      <c r="I40" s="48"/>
      <c r="J40" s="48"/>
      <c r="K40" s="46"/>
      <c r="L40" s="45"/>
      <c r="M40" s="46"/>
      <c r="N40" s="45"/>
      <c r="O40" s="46"/>
      <c r="P40" s="49"/>
      <c r="Q40" s="49"/>
      <c r="R40" s="49"/>
      <c r="S40" s="49"/>
      <c r="T40" s="49"/>
      <c r="U40" s="49"/>
      <c r="V40" s="49"/>
      <c r="W40" s="49"/>
      <c r="X40" s="65"/>
      <c r="Y40" s="66"/>
      <c r="Z40" s="66"/>
      <c r="AA40" s="66"/>
      <c r="AB40" s="66"/>
      <c r="AC40" s="66"/>
      <c r="AD40" s="66"/>
      <c r="AE40" s="67"/>
      <c r="AF40" s="18" t="s">
        <v>45</v>
      </c>
      <c r="AG40" s="18" t="s">
        <v>46</v>
      </c>
      <c r="AH40" s="18" t="s">
        <v>48</v>
      </c>
      <c r="AI40" s="20" t="s">
        <v>47</v>
      </c>
      <c r="AJ40" s="155"/>
      <c r="AK40" s="156"/>
      <c r="AL40" s="156"/>
      <c r="AM40" s="156"/>
      <c r="AN40" s="155"/>
      <c r="AO40" s="156"/>
      <c r="AP40" s="156"/>
      <c r="AQ40" s="156"/>
      <c r="AR40" s="25"/>
      <c r="AS40" s="25"/>
      <c r="AT40" s="25"/>
      <c r="AU40" s="25"/>
      <c r="AV40" s="26"/>
      <c r="AW40" s="26"/>
      <c r="AX40" s="26"/>
      <c r="AY40" s="26"/>
      <c r="AZ40" s="157"/>
      <c r="BA40" s="157"/>
      <c r="BB40" s="158"/>
      <c r="BC40" s="153"/>
      <c r="BD40" s="154"/>
      <c r="BE40" s="154"/>
      <c r="BF40" s="154"/>
      <c r="BG40" s="35"/>
      <c r="BH40" s="157"/>
      <c r="BI40" s="157"/>
      <c r="BJ40" s="158"/>
      <c r="BK40" s="153"/>
      <c r="BL40" s="154"/>
      <c r="BM40" s="154"/>
      <c r="BN40" s="154"/>
      <c r="BO40" s="26"/>
      <c r="BP40" s="26"/>
      <c r="BQ40" s="26"/>
    </row>
    <row r="41" spans="1:69" ht="14.5" customHeight="1" x14ac:dyDescent="0.2">
      <c r="A41" s="53">
        <v>9</v>
      </c>
      <c r="B41" s="50"/>
      <c r="C41" s="52"/>
      <c r="D41" s="52"/>
      <c r="E41" s="52"/>
      <c r="F41" s="51"/>
      <c r="G41" s="50"/>
      <c r="H41" s="52"/>
      <c r="I41" s="52"/>
      <c r="J41" s="52"/>
      <c r="K41" s="51"/>
      <c r="L41" s="50"/>
      <c r="M41" s="51"/>
      <c r="N41" s="50"/>
      <c r="O41" s="51"/>
      <c r="P41" s="49"/>
      <c r="Q41" s="49"/>
      <c r="R41" s="49"/>
      <c r="S41" s="49"/>
      <c r="T41" s="49"/>
      <c r="U41" s="49"/>
      <c r="V41" s="49"/>
      <c r="W41" s="49"/>
      <c r="X41" s="62"/>
      <c r="Y41" s="63"/>
      <c r="Z41" s="63"/>
      <c r="AA41" s="63"/>
      <c r="AB41" s="63"/>
      <c r="AC41" s="63"/>
      <c r="AD41" s="63"/>
      <c r="AE41" s="64"/>
      <c r="AF41" s="55" t="s">
        <v>49</v>
      </c>
      <c r="AG41" s="55"/>
      <c r="AH41" s="18" t="s">
        <v>43</v>
      </c>
      <c r="AI41" s="20" t="s">
        <v>44</v>
      </c>
      <c r="AJ41" s="155">
        <f t="shared" ref="AJ41" si="27">AZ41*BC41+BK41*BH41</f>
        <v>0</v>
      </c>
      <c r="AK41" s="156"/>
      <c r="AL41" s="156"/>
      <c r="AM41" s="156"/>
      <c r="AN41" s="155">
        <f t="shared" ref="AN41" si="28">AJ41*L41</f>
        <v>0</v>
      </c>
      <c r="AO41" s="156"/>
      <c r="AP41" s="156"/>
      <c r="AQ41" s="156"/>
      <c r="AR41" s="25"/>
      <c r="AS41" s="25"/>
      <c r="AT41" s="25"/>
      <c r="AU41" s="25"/>
      <c r="AV41" s="26"/>
      <c r="AW41" s="26"/>
      <c r="AX41" s="26"/>
      <c r="AY41" s="26"/>
      <c r="AZ41" s="157">
        <f t="shared" ref="AZ41" si="29">AZ39</f>
        <v>21</v>
      </c>
      <c r="BA41" s="157"/>
      <c r="BB41" s="158"/>
      <c r="BC41" s="153">
        <f t="shared" ref="BC41" si="30">(N41*P41+P41*R41*2+N41*R41*2+P41*R41*T41)/1000000</f>
        <v>0</v>
      </c>
      <c r="BD41" s="154"/>
      <c r="BE41" s="154"/>
      <c r="BF41" s="154"/>
      <c r="BG41" s="35"/>
      <c r="BH41" s="157">
        <f t="shared" ref="BH41" si="31">BH39</f>
        <v>41</v>
      </c>
      <c r="BI41" s="157"/>
      <c r="BJ41" s="158"/>
      <c r="BK41" s="153">
        <f t="shared" ref="BK41" si="32">P41*R41*V41/1000000</f>
        <v>0</v>
      </c>
      <c r="BL41" s="154"/>
      <c r="BM41" s="154"/>
      <c r="BN41" s="154"/>
      <c r="BO41" s="26"/>
      <c r="BP41" s="26"/>
      <c r="BQ41" s="26"/>
    </row>
    <row r="42" spans="1:69" ht="14.5" customHeight="1" x14ac:dyDescent="0.2">
      <c r="A42" s="53"/>
      <c r="B42" s="45"/>
      <c r="C42" s="48"/>
      <c r="D42" s="48"/>
      <c r="E42" s="48"/>
      <c r="F42" s="46"/>
      <c r="G42" s="45"/>
      <c r="H42" s="48"/>
      <c r="I42" s="48"/>
      <c r="J42" s="48"/>
      <c r="K42" s="46"/>
      <c r="L42" s="45"/>
      <c r="M42" s="46"/>
      <c r="N42" s="45"/>
      <c r="O42" s="46"/>
      <c r="P42" s="49"/>
      <c r="Q42" s="49"/>
      <c r="R42" s="49"/>
      <c r="S42" s="49"/>
      <c r="T42" s="49"/>
      <c r="U42" s="49"/>
      <c r="V42" s="49"/>
      <c r="W42" s="49"/>
      <c r="X42" s="65"/>
      <c r="Y42" s="66"/>
      <c r="Z42" s="66"/>
      <c r="AA42" s="66"/>
      <c r="AB42" s="66"/>
      <c r="AC42" s="66"/>
      <c r="AD42" s="66"/>
      <c r="AE42" s="67"/>
      <c r="AF42" s="18" t="s">
        <v>45</v>
      </c>
      <c r="AG42" s="18" t="s">
        <v>46</v>
      </c>
      <c r="AH42" s="18" t="s">
        <v>48</v>
      </c>
      <c r="AI42" s="20" t="s">
        <v>47</v>
      </c>
      <c r="AJ42" s="155"/>
      <c r="AK42" s="156"/>
      <c r="AL42" s="156"/>
      <c r="AM42" s="156"/>
      <c r="AN42" s="155"/>
      <c r="AO42" s="156"/>
      <c r="AP42" s="156"/>
      <c r="AQ42" s="156"/>
      <c r="AR42" s="25"/>
      <c r="AS42" s="25"/>
      <c r="AT42" s="25"/>
      <c r="AU42" s="25"/>
      <c r="AV42" s="26"/>
      <c r="AW42" s="26"/>
      <c r="AX42" s="26"/>
      <c r="AY42" s="26"/>
      <c r="AZ42" s="157"/>
      <c r="BA42" s="157"/>
      <c r="BB42" s="158"/>
      <c r="BC42" s="153"/>
      <c r="BD42" s="154"/>
      <c r="BE42" s="154"/>
      <c r="BF42" s="154"/>
      <c r="BG42" s="35"/>
      <c r="BH42" s="157"/>
      <c r="BI42" s="157"/>
      <c r="BJ42" s="158"/>
      <c r="BK42" s="153"/>
      <c r="BL42" s="154"/>
      <c r="BM42" s="154"/>
      <c r="BN42" s="154"/>
      <c r="BO42" s="26"/>
      <c r="BP42" s="26"/>
      <c r="BQ42" s="26"/>
    </row>
    <row r="43" spans="1:69" ht="14.5" customHeight="1" x14ac:dyDescent="0.2">
      <c r="A43" s="53">
        <v>10</v>
      </c>
      <c r="B43" s="50"/>
      <c r="C43" s="52"/>
      <c r="D43" s="52"/>
      <c r="E43" s="52"/>
      <c r="F43" s="51"/>
      <c r="G43" s="50"/>
      <c r="H43" s="52"/>
      <c r="I43" s="52"/>
      <c r="J43" s="52"/>
      <c r="K43" s="51"/>
      <c r="L43" s="50"/>
      <c r="M43" s="51"/>
      <c r="N43" s="50"/>
      <c r="O43" s="51"/>
      <c r="P43" s="49"/>
      <c r="Q43" s="49"/>
      <c r="R43" s="49"/>
      <c r="S43" s="49"/>
      <c r="T43" s="49"/>
      <c r="U43" s="49"/>
      <c r="V43" s="49"/>
      <c r="W43" s="49"/>
      <c r="X43" s="62"/>
      <c r="Y43" s="63"/>
      <c r="Z43" s="63"/>
      <c r="AA43" s="63"/>
      <c r="AB43" s="63"/>
      <c r="AC43" s="63"/>
      <c r="AD43" s="63"/>
      <c r="AE43" s="64"/>
      <c r="AF43" s="55" t="s">
        <v>49</v>
      </c>
      <c r="AG43" s="55"/>
      <c r="AH43" s="18" t="s">
        <v>43</v>
      </c>
      <c r="AI43" s="20" t="s">
        <v>44</v>
      </c>
      <c r="AJ43" s="155">
        <f t="shared" ref="AJ43" si="33">AZ43*BC43+BK43*BH43</f>
        <v>0</v>
      </c>
      <c r="AK43" s="156"/>
      <c r="AL43" s="156"/>
      <c r="AM43" s="156"/>
      <c r="AN43" s="155">
        <f t="shared" ref="AN43" si="34">AJ43*L43</f>
        <v>0</v>
      </c>
      <c r="AO43" s="156"/>
      <c r="AP43" s="156"/>
      <c r="AQ43" s="156"/>
      <c r="AR43" s="25"/>
      <c r="AS43" s="25"/>
      <c r="AT43" s="25"/>
      <c r="AU43" s="25"/>
      <c r="AV43" s="26"/>
      <c r="AW43" s="26"/>
      <c r="AX43" s="26"/>
      <c r="AY43" s="26"/>
      <c r="AZ43" s="157">
        <f t="shared" ref="AZ43" si="35">AZ41</f>
        <v>21</v>
      </c>
      <c r="BA43" s="157"/>
      <c r="BB43" s="158"/>
      <c r="BC43" s="153">
        <f t="shared" ref="BC43" si="36">(N43*P43+P43*R43*2+N43*R43*2+P43*R43*T43)/1000000</f>
        <v>0</v>
      </c>
      <c r="BD43" s="154"/>
      <c r="BE43" s="154"/>
      <c r="BF43" s="154"/>
      <c r="BG43" s="35"/>
      <c r="BH43" s="157">
        <f t="shared" ref="BH43" si="37">BH41</f>
        <v>41</v>
      </c>
      <c r="BI43" s="157"/>
      <c r="BJ43" s="158"/>
      <c r="BK43" s="153">
        <f t="shared" ref="BK43" si="38">P43*R43*V43/1000000</f>
        <v>0</v>
      </c>
      <c r="BL43" s="154"/>
      <c r="BM43" s="154"/>
      <c r="BN43" s="154"/>
      <c r="BO43" s="26"/>
      <c r="BP43" s="26"/>
      <c r="BQ43" s="26"/>
    </row>
    <row r="44" spans="1:69" ht="14.5" customHeight="1" x14ac:dyDescent="0.2">
      <c r="A44" s="53"/>
      <c r="B44" s="45"/>
      <c r="C44" s="48"/>
      <c r="D44" s="48"/>
      <c r="E44" s="48"/>
      <c r="F44" s="46"/>
      <c r="G44" s="45"/>
      <c r="H44" s="48"/>
      <c r="I44" s="48"/>
      <c r="J44" s="48"/>
      <c r="K44" s="46"/>
      <c r="L44" s="45"/>
      <c r="M44" s="46"/>
      <c r="N44" s="45"/>
      <c r="O44" s="46"/>
      <c r="P44" s="49"/>
      <c r="Q44" s="49"/>
      <c r="R44" s="49"/>
      <c r="S44" s="49"/>
      <c r="T44" s="49"/>
      <c r="U44" s="49"/>
      <c r="V44" s="49"/>
      <c r="W44" s="49"/>
      <c r="X44" s="65"/>
      <c r="Y44" s="66"/>
      <c r="Z44" s="66"/>
      <c r="AA44" s="66"/>
      <c r="AB44" s="66"/>
      <c r="AC44" s="66"/>
      <c r="AD44" s="66"/>
      <c r="AE44" s="67"/>
      <c r="AF44" s="18" t="s">
        <v>45</v>
      </c>
      <c r="AG44" s="18" t="s">
        <v>46</v>
      </c>
      <c r="AH44" s="18" t="s">
        <v>48</v>
      </c>
      <c r="AI44" s="20" t="s">
        <v>47</v>
      </c>
      <c r="AJ44" s="155"/>
      <c r="AK44" s="156"/>
      <c r="AL44" s="156"/>
      <c r="AM44" s="156"/>
      <c r="AN44" s="155"/>
      <c r="AO44" s="156"/>
      <c r="AP44" s="156"/>
      <c r="AQ44" s="156"/>
      <c r="AR44" s="25"/>
      <c r="AS44" s="25"/>
      <c r="AT44" s="25"/>
      <c r="AU44" s="25"/>
      <c r="AV44" s="26"/>
      <c r="AW44" s="26"/>
      <c r="AX44" s="26"/>
      <c r="AY44" s="26"/>
      <c r="AZ44" s="157"/>
      <c r="BA44" s="157"/>
      <c r="BB44" s="158"/>
      <c r="BC44" s="153"/>
      <c r="BD44" s="154"/>
      <c r="BE44" s="154"/>
      <c r="BF44" s="154"/>
      <c r="BG44" s="35"/>
      <c r="BH44" s="157"/>
      <c r="BI44" s="157"/>
      <c r="BJ44" s="158"/>
      <c r="BK44" s="153"/>
      <c r="BL44" s="154"/>
      <c r="BM44" s="154"/>
      <c r="BN44" s="154"/>
      <c r="BO44" s="26"/>
      <c r="BP44" s="26"/>
      <c r="BQ44" s="26"/>
    </row>
    <row r="45" spans="1:69" ht="14.5" customHeight="1" x14ac:dyDescent="0.2">
      <c r="A45" s="53">
        <v>11</v>
      </c>
      <c r="B45" s="50"/>
      <c r="C45" s="52"/>
      <c r="D45" s="52"/>
      <c r="E45" s="52"/>
      <c r="F45" s="51"/>
      <c r="G45" s="50"/>
      <c r="H45" s="52"/>
      <c r="I45" s="52"/>
      <c r="J45" s="52"/>
      <c r="K45" s="51"/>
      <c r="L45" s="50"/>
      <c r="M45" s="51"/>
      <c r="N45" s="50"/>
      <c r="O45" s="51"/>
      <c r="P45" s="49"/>
      <c r="Q45" s="49"/>
      <c r="R45" s="49"/>
      <c r="S45" s="49"/>
      <c r="T45" s="49"/>
      <c r="U45" s="49"/>
      <c r="V45" s="49"/>
      <c r="W45" s="49"/>
      <c r="X45" s="62"/>
      <c r="Y45" s="63"/>
      <c r="Z45" s="63"/>
      <c r="AA45" s="63"/>
      <c r="AB45" s="63"/>
      <c r="AC45" s="63"/>
      <c r="AD45" s="63"/>
      <c r="AE45" s="64"/>
      <c r="AF45" s="55" t="s">
        <v>49</v>
      </c>
      <c r="AG45" s="55"/>
      <c r="AH45" s="18" t="s">
        <v>43</v>
      </c>
      <c r="AI45" s="20" t="s">
        <v>44</v>
      </c>
      <c r="AJ45" s="155">
        <f t="shared" ref="AJ45" si="39">AZ45*BC45+BK45*BH45</f>
        <v>0</v>
      </c>
      <c r="AK45" s="156"/>
      <c r="AL45" s="156"/>
      <c r="AM45" s="156"/>
      <c r="AN45" s="155">
        <f t="shared" ref="AN45" si="40">AJ45*L45</f>
        <v>0</v>
      </c>
      <c r="AO45" s="156"/>
      <c r="AP45" s="156"/>
      <c r="AQ45" s="156"/>
      <c r="AR45" s="25"/>
      <c r="AS45" s="25"/>
      <c r="AT45" s="25"/>
      <c r="AU45" s="25"/>
      <c r="AV45" s="26"/>
      <c r="AW45" s="26"/>
      <c r="AX45" s="26"/>
      <c r="AY45" s="26"/>
      <c r="AZ45" s="157">
        <f t="shared" ref="AZ45" si="41">AZ43</f>
        <v>21</v>
      </c>
      <c r="BA45" s="157"/>
      <c r="BB45" s="158"/>
      <c r="BC45" s="153">
        <f t="shared" ref="BC45" si="42">(N45*P45+P45*R45*2+N45*R45*2+P45*R45*T45)/1000000</f>
        <v>0</v>
      </c>
      <c r="BD45" s="154"/>
      <c r="BE45" s="154"/>
      <c r="BF45" s="154"/>
      <c r="BG45" s="35"/>
      <c r="BH45" s="157">
        <f t="shared" ref="BH45" si="43">BH43</f>
        <v>41</v>
      </c>
      <c r="BI45" s="157"/>
      <c r="BJ45" s="158"/>
      <c r="BK45" s="153">
        <f t="shared" ref="BK45" si="44">P45*R45*V45/1000000</f>
        <v>0</v>
      </c>
      <c r="BL45" s="154"/>
      <c r="BM45" s="154"/>
      <c r="BN45" s="154"/>
      <c r="BO45" s="26"/>
      <c r="BP45" s="26"/>
      <c r="BQ45" s="26"/>
    </row>
    <row r="46" spans="1:69" ht="14.5" customHeight="1" x14ac:dyDescent="0.2">
      <c r="A46" s="53"/>
      <c r="B46" s="45"/>
      <c r="C46" s="48"/>
      <c r="D46" s="48"/>
      <c r="E46" s="48"/>
      <c r="F46" s="46"/>
      <c r="G46" s="45"/>
      <c r="H46" s="48"/>
      <c r="I46" s="48"/>
      <c r="J46" s="48"/>
      <c r="K46" s="46"/>
      <c r="L46" s="45"/>
      <c r="M46" s="46"/>
      <c r="N46" s="45"/>
      <c r="O46" s="46"/>
      <c r="P46" s="49"/>
      <c r="Q46" s="49"/>
      <c r="R46" s="49"/>
      <c r="S46" s="49"/>
      <c r="T46" s="49"/>
      <c r="U46" s="49"/>
      <c r="V46" s="49"/>
      <c r="W46" s="49"/>
      <c r="X46" s="65"/>
      <c r="Y46" s="66"/>
      <c r="Z46" s="66"/>
      <c r="AA46" s="66"/>
      <c r="AB46" s="66"/>
      <c r="AC46" s="66"/>
      <c r="AD46" s="66"/>
      <c r="AE46" s="67"/>
      <c r="AF46" s="18" t="s">
        <v>45</v>
      </c>
      <c r="AG46" s="18" t="s">
        <v>46</v>
      </c>
      <c r="AH46" s="18" t="s">
        <v>48</v>
      </c>
      <c r="AI46" s="20" t="s">
        <v>47</v>
      </c>
      <c r="AJ46" s="155"/>
      <c r="AK46" s="156"/>
      <c r="AL46" s="156"/>
      <c r="AM46" s="156"/>
      <c r="AN46" s="155"/>
      <c r="AO46" s="156"/>
      <c r="AP46" s="156"/>
      <c r="AQ46" s="156"/>
      <c r="AR46" s="25"/>
      <c r="AS46" s="25"/>
      <c r="AT46" s="25"/>
      <c r="AU46" s="25"/>
      <c r="AV46" s="26"/>
      <c r="AW46" s="26"/>
      <c r="AX46" s="26"/>
      <c r="AY46" s="26"/>
      <c r="AZ46" s="157"/>
      <c r="BA46" s="157"/>
      <c r="BB46" s="158"/>
      <c r="BC46" s="153"/>
      <c r="BD46" s="154"/>
      <c r="BE46" s="154"/>
      <c r="BF46" s="154"/>
      <c r="BG46" s="35"/>
      <c r="BH46" s="157"/>
      <c r="BI46" s="157"/>
      <c r="BJ46" s="158"/>
      <c r="BK46" s="153"/>
      <c r="BL46" s="154"/>
      <c r="BM46" s="154"/>
      <c r="BN46" s="154"/>
      <c r="BO46" s="26"/>
      <c r="BP46" s="26"/>
      <c r="BQ46" s="26"/>
    </row>
    <row r="47" spans="1:69" ht="14.5" customHeight="1" x14ac:dyDescent="0.2">
      <c r="A47" s="53">
        <v>12</v>
      </c>
      <c r="B47" s="50"/>
      <c r="C47" s="52"/>
      <c r="D47" s="52"/>
      <c r="E47" s="52"/>
      <c r="F47" s="51"/>
      <c r="G47" s="50"/>
      <c r="H47" s="52"/>
      <c r="I47" s="52"/>
      <c r="J47" s="52"/>
      <c r="K47" s="51"/>
      <c r="L47" s="50"/>
      <c r="M47" s="51"/>
      <c r="N47" s="50"/>
      <c r="O47" s="51"/>
      <c r="P47" s="49"/>
      <c r="Q47" s="49"/>
      <c r="R47" s="49"/>
      <c r="S47" s="49"/>
      <c r="T47" s="49"/>
      <c r="U47" s="49"/>
      <c r="V47" s="49"/>
      <c r="W47" s="49"/>
      <c r="X47" s="62"/>
      <c r="Y47" s="63"/>
      <c r="Z47" s="63"/>
      <c r="AA47" s="63"/>
      <c r="AB47" s="63"/>
      <c r="AC47" s="63"/>
      <c r="AD47" s="63"/>
      <c r="AE47" s="64"/>
      <c r="AF47" s="55" t="s">
        <v>49</v>
      </c>
      <c r="AG47" s="55"/>
      <c r="AH47" s="18" t="s">
        <v>43</v>
      </c>
      <c r="AI47" s="20" t="s">
        <v>44</v>
      </c>
      <c r="AJ47" s="155">
        <f t="shared" ref="AJ47" si="45">AZ47*BC47+BK47*BH47</f>
        <v>0</v>
      </c>
      <c r="AK47" s="156"/>
      <c r="AL47" s="156"/>
      <c r="AM47" s="156"/>
      <c r="AN47" s="155">
        <f t="shared" ref="AN47" si="46">AJ47*L47</f>
        <v>0</v>
      </c>
      <c r="AO47" s="156"/>
      <c r="AP47" s="156"/>
      <c r="AQ47" s="156"/>
      <c r="AR47" s="25"/>
      <c r="AS47" s="25"/>
      <c r="AT47" s="25"/>
      <c r="AU47" s="25"/>
      <c r="AV47" s="26"/>
      <c r="AW47" s="26"/>
      <c r="AX47" s="26"/>
      <c r="AY47" s="26"/>
      <c r="AZ47" s="157">
        <f t="shared" ref="AZ47" si="47">AZ45</f>
        <v>21</v>
      </c>
      <c r="BA47" s="157"/>
      <c r="BB47" s="158"/>
      <c r="BC47" s="153">
        <f t="shared" ref="BC47" si="48">(N47*P47+P47*R47*2+N47*R47*2+P47*R47*T47)/1000000</f>
        <v>0</v>
      </c>
      <c r="BD47" s="154"/>
      <c r="BE47" s="154"/>
      <c r="BF47" s="154"/>
      <c r="BG47" s="35"/>
      <c r="BH47" s="157">
        <f t="shared" ref="BH47" si="49">BH45</f>
        <v>41</v>
      </c>
      <c r="BI47" s="157"/>
      <c r="BJ47" s="158"/>
      <c r="BK47" s="153">
        <f t="shared" ref="BK47" si="50">P47*R47*V47/1000000</f>
        <v>0</v>
      </c>
      <c r="BL47" s="154"/>
      <c r="BM47" s="154"/>
      <c r="BN47" s="154"/>
      <c r="BO47" s="26"/>
      <c r="BP47" s="26"/>
      <c r="BQ47" s="26"/>
    </row>
    <row r="48" spans="1:69" ht="14.5" customHeight="1" x14ac:dyDescent="0.2">
      <c r="A48" s="53"/>
      <c r="B48" s="45"/>
      <c r="C48" s="48"/>
      <c r="D48" s="48"/>
      <c r="E48" s="48"/>
      <c r="F48" s="46"/>
      <c r="G48" s="45"/>
      <c r="H48" s="48"/>
      <c r="I48" s="48"/>
      <c r="J48" s="48"/>
      <c r="K48" s="46"/>
      <c r="L48" s="45"/>
      <c r="M48" s="46"/>
      <c r="N48" s="45"/>
      <c r="O48" s="46"/>
      <c r="P48" s="49"/>
      <c r="Q48" s="49"/>
      <c r="R48" s="49"/>
      <c r="S48" s="49"/>
      <c r="T48" s="49"/>
      <c r="U48" s="49"/>
      <c r="V48" s="49"/>
      <c r="W48" s="49"/>
      <c r="X48" s="65"/>
      <c r="Y48" s="66"/>
      <c r="Z48" s="66"/>
      <c r="AA48" s="66"/>
      <c r="AB48" s="66"/>
      <c r="AC48" s="66"/>
      <c r="AD48" s="66"/>
      <c r="AE48" s="67"/>
      <c r="AF48" s="18" t="s">
        <v>45</v>
      </c>
      <c r="AG48" s="18" t="s">
        <v>46</v>
      </c>
      <c r="AH48" s="18" t="s">
        <v>48</v>
      </c>
      <c r="AI48" s="20" t="s">
        <v>47</v>
      </c>
      <c r="AJ48" s="155"/>
      <c r="AK48" s="156"/>
      <c r="AL48" s="156"/>
      <c r="AM48" s="156"/>
      <c r="AN48" s="155"/>
      <c r="AO48" s="156"/>
      <c r="AP48" s="156"/>
      <c r="AQ48" s="156"/>
      <c r="AR48" s="25"/>
      <c r="AS48" s="25"/>
      <c r="AT48" s="25"/>
      <c r="AU48" s="25"/>
      <c r="AV48" s="26"/>
      <c r="AW48" s="26"/>
      <c r="AX48" s="26"/>
      <c r="AY48" s="26"/>
      <c r="AZ48" s="157"/>
      <c r="BA48" s="157"/>
      <c r="BB48" s="158"/>
      <c r="BC48" s="153"/>
      <c r="BD48" s="154"/>
      <c r="BE48" s="154"/>
      <c r="BF48" s="154"/>
      <c r="BG48" s="35"/>
      <c r="BH48" s="157"/>
      <c r="BI48" s="157"/>
      <c r="BJ48" s="158"/>
      <c r="BK48" s="153"/>
      <c r="BL48" s="154"/>
      <c r="BM48" s="154"/>
      <c r="BN48" s="154"/>
      <c r="BO48" s="26"/>
      <c r="BP48" s="26"/>
      <c r="BQ48" s="26"/>
    </row>
    <row r="49" spans="1:69" ht="14.5" customHeight="1" x14ac:dyDescent="0.2">
      <c r="A49" s="53">
        <v>13</v>
      </c>
      <c r="B49" s="43"/>
      <c r="C49" s="47"/>
      <c r="D49" s="47"/>
      <c r="E49" s="47"/>
      <c r="F49" s="44"/>
      <c r="G49" s="43"/>
      <c r="H49" s="47"/>
      <c r="I49" s="47"/>
      <c r="J49" s="47"/>
      <c r="K49" s="44"/>
      <c r="L49" s="43"/>
      <c r="M49" s="44"/>
      <c r="N49" s="43"/>
      <c r="O49" s="44"/>
      <c r="P49" s="49"/>
      <c r="Q49" s="49"/>
      <c r="R49" s="49"/>
      <c r="S49" s="49"/>
      <c r="T49" s="49"/>
      <c r="U49" s="49"/>
      <c r="V49" s="49"/>
      <c r="W49" s="49"/>
      <c r="X49" s="200"/>
      <c r="Y49" s="201"/>
      <c r="Z49" s="201"/>
      <c r="AA49" s="201"/>
      <c r="AB49" s="201"/>
      <c r="AC49" s="201"/>
      <c r="AD49" s="201"/>
      <c r="AE49" s="202"/>
      <c r="AF49" s="55" t="s">
        <v>49</v>
      </c>
      <c r="AG49" s="55"/>
      <c r="AH49" s="18" t="s">
        <v>43</v>
      </c>
      <c r="AI49" s="20" t="s">
        <v>44</v>
      </c>
      <c r="AJ49" s="155">
        <f t="shared" ref="AJ49" si="51">AZ49*BC49+BK49*BH49</f>
        <v>0</v>
      </c>
      <c r="AK49" s="156"/>
      <c r="AL49" s="156"/>
      <c r="AM49" s="156"/>
      <c r="AN49" s="155">
        <f t="shared" ref="AN49" si="52">AJ49*L49</f>
        <v>0</v>
      </c>
      <c r="AO49" s="156"/>
      <c r="AP49" s="156"/>
      <c r="AQ49" s="156"/>
      <c r="AR49" s="25"/>
      <c r="AS49" s="25"/>
      <c r="AT49" s="25"/>
      <c r="AU49" s="25"/>
      <c r="AV49" s="26"/>
      <c r="AW49" s="26"/>
      <c r="AX49" s="26"/>
      <c r="AY49" s="26"/>
      <c r="AZ49" s="157">
        <f t="shared" ref="AZ49" si="53">AZ47</f>
        <v>21</v>
      </c>
      <c r="BA49" s="157"/>
      <c r="BB49" s="158"/>
      <c r="BC49" s="153">
        <f t="shared" ref="BC49" si="54">(N49*P49+P49*R49*2+N49*R49*2+P49*R49*T49)/1000000</f>
        <v>0</v>
      </c>
      <c r="BD49" s="154"/>
      <c r="BE49" s="154"/>
      <c r="BF49" s="154"/>
      <c r="BG49" s="35"/>
      <c r="BH49" s="157">
        <f t="shared" ref="BH49" si="55">BH47</f>
        <v>41</v>
      </c>
      <c r="BI49" s="157"/>
      <c r="BJ49" s="158"/>
      <c r="BK49" s="153">
        <f t="shared" ref="BK49" si="56">P49*R49*V49/1000000</f>
        <v>0</v>
      </c>
      <c r="BL49" s="154"/>
      <c r="BM49" s="154"/>
      <c r="BN49" s="154"/>
      <c r="BO49" s="26"/>
      <c r="BP49" s="26"/>
      <c r="BQ49" s="26"/>
    </row>
    <row r="50" spans="1:69" ht="14.5" customHeight="1" x14ac:dyDescent="0.2">
      <c r="A50" s="53"/>
      <c r="B50" s="45"/>
      <c r="C50" s="48"/>
      <c r="D50" s="48"/>
      <c r="E50" s="48"/>
      <c r="F50" s="46"/>
      <c r="G50" s="45"/>
      <c r="H50" s="48"/>
      <c r="I50" s="48"/>
      <c r="J50" s="48"/>
      <c r="K50" s="46"/>
      <c r="L50" s="45"/>
      <c r="M50" s="46"/>
      <c r="N50" s="45"/>
      <c r="O50" s="46"/>
      <c r="P50" s="49"/>
      <c r="Q50" s="49"/>
      <c r="R50" s="49"/>
      <c r="S50" s="49"/>
      <c r="T50" s="49"/>
      <c r="U50" s="49"/>
      <c r="V50" s="49"/>
      <c r="W50" s="49"/>
      <c r="X50" s="203"/>
      <c r="Y50" s="204"/>
      <c r="Z50" s="204"/>
      <c r="AA50" s="204"/>
      <c r="AB50" s="204"/>
      <c r="AC50" s="204"/>
      <c r="AD50" s="204"/>
      <c r="AE50" s="205"/>
      <c r="AF50" s="18" t="s">
        <v>45</v>
      </c>
      <c r="AG50" s="18" t="s">
        <v>46</v>
      </c>
      <c r="AH50" s="18" t="s">
        <v>48</v>
      </c>
      <c r="AI50" s="20" t="s">
        <v>47</v>
      </c>
      <c r="AJ50" s="155"/>
      <c r="AK50" s="156"/>
      <c r="AL50" s="156"/>
      <c r="AM50" s="156"/>
      <c r="AN50" s="155"/>
      <c r="AO50" s="156"/>
      <c r="AP50" s="156"/>
      <c r="AQ50" s="156"/>
      <c r="AR50" s="25"/>
      <c r="AS50" s="25"/>
      <c r="AT50" s="25"/>
      <c r="AU50" s="25"/>
      <c r="AV50" s="26"/>
      <c r="AW50" s="26"/>
      <c r="AX50" s="26"/>
      <c r="AY50" s="26"/>
      <c r="AZ50" s="157"/>
      <c r="BA50" s="157"/>
      <c r="BB50" s="158"/>
      <c r="BC50" s="153"/>
      <c r="BD50" s="154"/>
      <c r="BE50" s="154"/>
      <c r="BF50" s="154"/>
      <c r="BG50" s="35"/>
      <c r="BH50" s="157"/>
      <c r="BI50" s="157"/>
      <c r="BJ50" s="158"/>
      <c r="BK50" s="153"/>
      <c r="BL50" s="154"/>
      <c r="BM50" s="154"/>
      <c r="BN50" s="154"/>
      <c r="BO50" s="26"/>
      <c r="BP50" s="26"/>
      <c r="BQ50" s="26"/>
    </row>
    <row r="51" spans="1:69" ht="14.5" customHeight="1" x14ac:dyDescent="0.2">
      <c r="A51" s="53">
        <v>14</v>
      </c>
      <c r="B51" s="43"/>
      <c r="C51" s="47"/>
      <c r="D51" s="47"/>
      <c r="E51" s="47"/>
      <c r="F51" s="44"/>
      <c r="G51" s="43"/>
      <c r="H51" s="47"/>
      <c r="I51" s="47"/>
      <c r="J51" s="47"/>
      <c r="K51" s="44"/>
      <c r="L51" s="43"/>
      <c r="M51" s="44"/>
      <c r="N51" s="43"/>
      <c r="O51" s="44"/>
      <c r="P51" s="49"/>
      <c r="Q51" s="49"/>
      <c r="R51" s="49"/>
      <c r="S51" s="49"/>
      <c r="T51" s="49"/>
      <c r="U51" s="49"/>
      <c r="V51" s="49"/>
      <c r="W51" s="49"/>
      <c r="X51" s="200"/>
      <c r="Y51" s="201"/>
      <c r="Z51" s="201"/>
      <c r="AA51" s="201"/>
      <c r="AB51" s="201"/>
      <c r="AC51" s="201"/>
      <c r="AD51" s="201"/>
      <c r="AE51" s="202"/>
      <c r="AF51" s="55" t="s">
        <v>49</v>
      </c>
      <c r="AG51" s="55"/>
      <c r="AH51" s="18" t="s">
        <v>43</v>
      </c>
      <c r="AI51" s="20" t="s">
        <v>44</v>
      </c>
      <c r="AJ51" s="155">
        <f t="shared" ref="AJ51" si="57">AZ51*BC51+BK51*BH51</f>
        <v>0</v>
      </c>
      <c r="AK51" s="156"/>
      <c r="AL51" s="156"/>
      <c r="AM51" s="156"/>
      <c r="AN51" s="155">
        <f t="shared" ref="AN51" si="58">AJ51*L51</f>
        <v>0</v>
      </c>
      <c r="AO51" s="156"/>
      <c r="AP51" s="156"/>
      <c r="AQ51" s="156"/>
      <c r="AR51" s="25"/>
      <c r="AS51" s="25"/>
      <c r="AT51" s="25"/>
      <c r="AU51" s="25"/>
      <c r="AV51" s="26"/>
      <c r="AW51" s="26"/>
      <c r="AX51" s="26"/>
      <c r="AY51" s="26"/>
      <c r="AZ51" s="157">
        <f t="shared" ref="AZ51" si="59">AZ49</f>
        <v>21</v>
      </c>
      <c r="BA51" s="157"/>
      <c r="BB51" s="158"/>
      <c r="BC51" s="153">
        <f t="shared" ref="BC51" si="60">(N51*P51+P51*R51*2+N51*R51*2+P51*R51*T51)/1000000</f>
        <v>0</v>
      </c>
      <c r="BD51" s="154"/>
      <c r="BE51" s="154"/>
      <c r="BF51" s="154"/>
      <c r="BG51" s="35"/>
      <c r="BH51" s="157">
        <f t="shared" ref="BH51" si="61">BH49</f>
        <v>41</v>
      </c>
      <c r="BI51" s="157"/>
      <c r="BJ51" s="158"/>
      <c r="BK51" s="153">
        <f t="shared" ref="BK51" si="62">P51*R51*V51/1000000</f>
        <v>0</v>
      </c>
      <c r="BL51" s="154"/>
      <c r="BM51" s="154"/>
      <c r="BN51" s="154"/>
      <c r="BO51" s="26"/>
      <c r="BP51" s="26"/>
      <c r="BQ51" s="26"/>
    </row>
    <row r="52" spans="1:69" ht="14.5" customHeight="1" x14ac:dyDescent="0.2">
      <c r="A52" s="53"/>
      <c r="B52" s="45"/>
      <c r="C52" s="48"/>
      <c r="D52" s="48"/>
      <c r="E52" s="48"/>
      <c r="F52" s="46"/>
      <c r="G52" s="45"/>
      <c r="H52" s="48"/>
      <c r="I52" s="48"/>
      <c r="J52" s="48"/>
      <c r="K52" s="46"/>
      <c r="L52" s="45"/>
      <c r="M52" s="46"/>
      <c r="N52" s="45"/>
      <c r="O52" s="46"/>
      <c r="P52" s="49"/>
      <c r="Q52" s="49"/>
      <c r="R52" s="49"/>
      <c r="S52" s="49"/>
      <c r="T52" s="49"/>
      <c r="U52" s="49"/>
      <c r="V52" s="49"/>
      <c r="W52" s="49"/>
      <c r="X52" s="203"/>
      <c r="Y52" s="204"/>
      <c r="Z52" s="204"/>
      <c r="AA52" s="204"/>
      <c r="AB52" s="204"/>
      <c r="AC52" s="204"/>
      <c r="AD52" s="204"/>
      <c r="AE52" s="205"/>
      <c r="AF52" s="18" t="s">
        <v>45</v>
      </c>
      <c r="AG52" s="18" t="s">
        <v>46</v>
      </c>
      <c r="AH52" s="18" t="s">
        <v>48</v>
      </c>
      <c r="AI52" s="20" t="s">
        <v>47</v>
      </c>
      <c r="AJ52" s="155"/>
      <c r="AK52" s="156"/>
      <c r="AL52" s="156"/>
      <c r="AM52" s="156"/>
      <c r="AN52" s="155"/>
      <c r="AO52" s="156"/>
      <c r="AP52" s="156"/>
      <c r="AQ52" s="156"/>
      <c r="AR52" s="25"/>
      <c r="AS52" s="25"/>
      <c r="AT52" s="25"/>
      <c r="AU52" s="25"/>
      <c r="AV52" s="26"/>
      <c r="AW52" s="26"/>
      <c r="AX52" s="26"/>
      <c r="AY52" s="26"/>
      <c r="AZ52" s="157"/>
      <c r="BA52" s="157"/>
      <c r="BB52" s="158"/>
      <c r="BC52" s="153"/>
      <c r="BD52" s="154"/>
      <c r="BE52" s="154"/>
      <c r="BF52" s="154"/>
      <c r="BG52" s="35"/>
      <c r="BH52" s="157"/>
      <c r="BI52" s="157"/>
      <c r="BJ52" s="158"/>
      <c r="BK52" s="153"/>
      <c r="BL52" s="154"/>
      <c r="BM52" s="154"/>
      <c r="BN52" s="154"/>
      <c r="BO52" s="26"/>
      <c r="BP52" s="26"/>
      <c r="BQ52" s="26"/>
    </row>
    <row r="53" spans="1:69" s="17" customFormat="1" ht="14.5" customHeight="1" x14ac:dyDescent="0.2">
      <c r="A53" s="53">
        <v>15</v>
      </c>
      <c r="B53" s="50"/>
      <c r="C53" s="52"/>
      <c r="D53" s="52"/>
      <c r="E53" s="52"/>
      <c r="F53" s="51"/>
      <c r="G53" s="43"/>
      <c r="H53" s="47"/>
      <c r="I53" s="47"/>
      <c r="J53" s="47"/>
      <c r="K53" s="44"/>
      <c r="L53" s="50"/>
      <c r="M53" s="51"/>
      <c r="N53" s="50"/>
      <c r="O53" s="51"/>
      <c r="P53" s="49"/>
      <c r="Q53" s="49"/>
      <c r="R53" s="49"/>
      <c r="S53" s="49"/>
      <c r="T53" s="49"/>
      <c r="U53" s="49"/>
      <c r="V53" s="49"/>
      <c r="W53" s="49"/>
      <c r="X53" s="56"/>
      <c r="Y53" s="57"/>
      <c r="Z53" s="57"/>
      <c r="AA53" s="57"/>
      <c r="AB53" s="57"/>
      <c r="AC53" s="57"/>
      <c r="AD53" s="57"/>
      <c r="AE53" s="58"/>
      <c r="AF53" s="55" t="s">
        <v>49</v>
      </c>
      <c r="AG53" s="55"/>
      <c r="AH53" s="18" t="s">
        <v>43</v>
      </c>
      <c r="AI53" s="20" t="s">
        <v>44</v>
      </c>
      <c r="AJ53" s="155">
        <f t="shared" ref="AJ53" si="63">AZ53*BC53+BK53*BH53</f>
        <v>0</v>
      </c>
      <c r="AK53" s="156"/>
      <c r="AL53" s="156"/>
      <c r="AM53" s="156"/>
      <c r="AN53" s="155">
        <f t="shared" ref="AN53" si="64">AJ53*L53</f>
        <v>0</v>
      </c>
      <c r="AO53" s="156"/>
      <c r="AP53" s="156"/>
      <c r="AQ53" s="156"/>
      <c r="AR53" s="28"/>
      <c r="AS53" s="28"/>
      <c r="AT53" s="28"/>
      <c r="AU53" s="28"/>
      <c r="AV53" s="29"/>
      <c r="AW53" s="29"/>
      <c r="AX53" s="29"/>
      <c r="AY53" s="29"/>
      <c r="AZ53" s="157">
        <f t="shared" ref="AZ53" si="65">AZ51</f>
        <v>21</v>
      </c>
      <c r="BA53" s="157"/>
      <c r="BB53" s="158"/>
      <c r="BC53" s="153">
        <f t="shared" ref="BC53" si="66">(N53*P53+P53*R53*2+N53*R53*2+P53*R53*T53)/1000000</f>
        <v>0</v>
      </c>
      <c r="BD53" s="154"/>
      <c r="BE53" s="154"/>
      <c r="BF53" s="154"/>
      <c r="BG53" s="36"/>
      <c r="BH53" s="157">
        <f t="shared" ref="BH53" si="67">BH51</f>
        <v>41</v>
      </c>
      <c r="BI53" s="157"/>
      <c r="BJ53" s="158"/>
      <c r="BK53" s="153">
        <f t="shared" ref="BK53" si="68">P53*R53*V53/1000000</f>
        <v>0</v>
      </c>
      <c r="BL53" s="154"/>
      <c r="BM53" s="154"/>
      <c r="BN53" s="154"/>
      <c r="BO53" s="29"/>
      <c r="BP53" s="29"/>
      <c r="BQ53" s="29"/>
    </row>
    <row r="54" spans="1:69" ht="14.5" customHeight="1" thickBot="1" x14ac:dyDescent="0.25">
      <c r="A54" s="54"/>
      <c r="B54" s="45"/>
      <c r="C54" s="48"/>
      <c r="D54" s="48"/>
      <c r="E54" s="48"/>
      <c r="F54" s="46"/>
      <c r="G54" s="45"/>
      <c r="H54" s="48"/>
      <c r="I54" s="48"/>
      <c r="J54" s="48"/>
      <c r="K54" s="46"/>
      <c r="L54" s="45"/>
      <c r="M54" s="46"/>
      <c r="N54" s="45"/>
      <c r="O54" s="46"/>
      <c r="P54" s="49"/>
      <c r="Q54" s="49"/>
      <c r="R54" s="49"/>
      <c r="S54" s="49"/>
      <c r="T54" s="49"/>
      <c r="U54" s="49"/>
      <c r="V54" s="49"/>
      <c r="W54" s="49"/>
      <c r="X54" s="59"/>
      <c r="Y54" s="60"/>
      <c r="Z54" s="60"/>
      <c r="AA54" s="60"/>
      <c r="AB54" s="60"/>
      <c r="AC54" s="60"/>
      <c r="AD54" s="60"/>
      <c r="AE54" s="61"/>
      <c r="AF54" s="21" t="s">
        <v>45</v>
      </c>
      <c r="AG54" s="21" t="s">
        <v>46</v>
      </c>
      <c r="AH54" s="21" t="s">
        <v>48</v>
      </c>
      <c r="AI54" s="22" t="s">
        <v>47</v>
      </c>
      <c r="AJ54" s="155"/>
      <c r="AK54" s="156"/>
      <c r="AL54" s="156"/>
      <c r="AM54" s="156"/>
      <c r="AN54" s="155"/>
      <c r="AO54" s="156"/>
      <c r="AP54" s="156"/>
      <c r="AQ54" s="156"/>
      <c r="AZ54" s="157"/>
      <c r="BA54" s="157"/>
      <c r="BB54" s="158"/>
      <c r="BC54" s="153"/>
      <c r="BD54" s="154"/>
      <c r="BE54" s="154"/>
      <c r="BF54" s="154"/>
      <c r="BG54" s="34"/>
      <c r="BH54" s="157"/>
      <c r="BI54" s="157"/>
      <c r="BJ54" s="158"/>
      <c r="BK54" s="153"/>
      <c r="BL54" s="154"/>
      <c r="BM54" s="154"/>
      <c r="BN54" s="154"/>
    </row>
    <row r="55" spans="1:69" ht="14.5" customHeight="1" thickBot="1" x14ac:dyDescent="0.25">
      <c r="A55" s="206" t="s">
        <v>63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8"/>
      <c r="AJ55" s="222" t="s">
        <v>70</v>
      </c>
      <c r="AK55" s="223"/>
      <c r="AL55" s="223"/>
      <c r="AM55" s="224"/>
      <c r="AN55" s="216">
        <f>SUM(AN25:AQ54)</f>
        <v>237.63180000000003</v>
      </c>
      <c r="AO55" s="217"/>
      <c r="AP55" s="217"/>
      <c r="AQ55" s="218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</row>
    <row r="56" spans="1:69" ht="14.5" customHeight="1" thickBot="1" x14ac:dyDescent="0.25">
      <c r="A56" s="209" t="s">
        <v>69</v>
      </c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1"/>
      <c r="AJ56" s="225"/>
      <c r="AK56" s="226"/>
      <c r="AL56" s="226"/>
      <c r="AM56" s="227"/>
      <c r="AN56" s="219"/>
      <c r="AO56" s="220"/>
      <c r="AP56" s="220"/>
      <c r="AQ56" s="221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</row>
    <row r="57" spans="1:69" ht="14.5" customHeight="1" thickBot="1" x14ac:dyDescent="0.25">
      <c r="A57" s="212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4"/>
      <c r="AJ57" s="42"/>
      <c r="AK57" s="34"/>
      <c r="AL57" s="34"/>
      <c r="AM57" s="34"/>
      <c r="AN57" s="34"/>
      <c r="AO57" s="34"/>
      <c r="AP57" s="34"/>
      <c r="AQ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</row>
    <row r="58" spans="1:69" ht="14.5" customHeight="1" x14ac:dyDescent="0.2">
      <c r="A58" s="53">
        <v>16</v>
      </c>
      <c r="B58" s="50"/>
      <c r="C58" s="52"/>
      <c r="D58" s="52"/>
      <c r="E58" s="52"/>
      <c r="F58" s="51"/>
      <c r="G58" s="43"/>
      <c r="H58" s="47"/>
      <c r="I58" s="47"/>
      <c r="J58" s="47"/>
      <c r="K58" s="44"/>
      <c r="L58" s="50"/>
      <c r="M58" s="51"/>
      <c r="N58" s="50"/>
      <c r="O58" s="51"/>
      <c r="P58" s="49"/>
      <c r="Q58" s="49"/>
      <c r="R58" s="49"/>
      <c r="S58" s="49"/>
      <c r="T58" s="49"/>
      <c r="U58" s="49"/>
      <c r="V58" s="49"/>
      <c r="W58" s="49"/>
      <c r="X58" s="56"/>
      <c r="Y58" s="57"/>
      <c r="Z58" s="57"/>
      <c r="AA58" s="57"/>
      <c r="AB58" s="57"/>
      <c r="AC58" s="57"/>
      <c r="AD58" s="57"/>
      <c r="AE58" s="58"/>
      <c r="AF58" s="55" t="s">
        <v>49</v>
      </c>
      <c r="AG58" s="55"/>
      <c r="AH58" s="18" t="s">
        <v>43</v>
      </c>
      <c r="AI58" s="20" t="s">
        <v>44</v>
      </c>
      <c r="AJ58" s="155">
        <f>AZ58*BC58+BK58*BH58</f>
        <v>0</v>
      </c>
      <c r="AK58" s="156"/>
      <c r="AL58" s="156"/>
      <c r="AM58" s="156"/>
      <c r="AN58" s="155">
        <f>AJ58*L58</f>
        <v>0</v>
      </c>
      <c r="AO58" s="156"/>
      <c r="AP58" s="156"/>
      <c r="AQ58" s="156"/>
      <c r="AR58" s="25"/>
      <c r="AS58" s="25"/>
      <c r="AT58" s="25"/>
      <c r="AU58" s="25"/>
      <c r="AV58" s="26"/>
      <c r="AW58" s="26"/>
      <c r="AX58" s="26"/>
      <c r="AY58" s="26"/>
      <c r="AZ58" s="157">
        <f>AZ53</f>
        <v>21</v>
      </c>
      <c r="BA58" s="157"/>
      <c r="BB58" s="158"/>
      <c r="BC58" s="153">
        <f>(N58*P58+P58*R58*2+N58*R58*2+P58*R58*T58)/1000000</f>
        <v>0</v>
      </c>
      <c r="BD58" s="154"/>
      <c r="BE58" s="154"/>
      <c r="BF58" s="154"/>
      <c r="BG58" s="34"/>
      <c r="BH58" s="157">
        <f>BH53</f>
        <v>41</v>
      </c>
      <c r="BI58" s="157"/>
      <c r="BJ58" s="158"/>
      <c r="BK58" s="153">
        <f>P58*R58*V58/1000000</f>
        <v>0</v>
      </c>
      <c r="BL58" s="154"/>
      <c r="BM58" s="154"/>
      <c r="BN58" s="154"/>
      <c r="BO58" s="24"/>
      <c r="BP58" s="24"/>
      <c r="BQ58" s="24"/>
    </row>
    <row r="59" spans="1:69" ht="14.5" customHeight="1" x14ac:dyDescent="0.2">
      <c r="A59" s="53"/>
      <c r="B59" s="45"/>
      <c r="C59" s="48"/>
      <c r="D59" s="48"/>
      <c r="E59" s="48"/>
      <c r="F59" s="46"/>
      <c r="G59" s="45"/>
      <c r="H59" s="48"/>
      <c r="I59" s="48"/>
      <c r="J59" s="48"/>
      <c r="K59" s="46"/>
      <c r="L59" s="45"/>
      <c r="M59" s="46"/>
      <c r="N59" s="45"/>
      <c r="O59" s="46"/>
      <c r="P59" s="49"/>
      <c r="Q59" s="49"/>
      <c r="R59" s="49"/>
      <c r="S59" s="49"/>
      <c r="T59" s="49"/>
      <c r="U59" s="49"/>
      <c r="V59" s="49"/>
      <c r="W59" s="49"/>
      <c r="X59" s="59"/>
      <c r="Y59" s="60"/>
      <c r="Z59" s="60"/>
      <c r="AA59" s="60"/>
      <c r="AB59" s="60"/>
      <c r="AC59" s="60"/>
      <c r="AD59" s="60"/>
      <c r="AE59" s="61"/>
      <c r="AF59" s="18" t="s">
        <v>45</v>
      </c>
      <c r="AG59" s="18" t="s">
        <v>46</v>
      </c>
      <c r="AH59" s="18" t="s">
        <v>48</v>
      </c>
      <c r="AI59" s="20" t="s">
        <v>47</v>
      </c>
      <c r="AJ59" s="155"/>
      <c r="AK59" s="156"/>
      <c r="AL59" s="156"/>
      <c r="AM59" s="156"/>
      <c r="AN59" s="155"/>
      <c r="AO59" s="156"/>
      <c r="AP59" s="156"/>
      <c r="AQ59" s="156"/>
      <c r="AR59" s="25"/>
      <c r="AS59" s="25"/>
      <c r="AT59" s="25"/>
      <c r="AU59" s="25"/>
      <c r="AV59" s="26"/>
      <c r="AW59" s="26"/>
      <c r="AX59" s="26"/>
      <c r="AY59" s="26"/>
      <c r="AZ59" s="157"/>
      <c r="BA59" s="157"/>
      <c r="BB59" s="158"/>
      <c r="BC59" s="153"/>
      <c r="BD59" s="154"/>
      <c r="BE59" s="154"/>
      <c r="BF59" s="154"/>
      <c r="BG59" s="34"/>
      <c r="BH59" s="157"/>
      <c r="BI59" s="157"/>
      <c r="BJ59" s="158"/>
      <c r="BK59" s="153"/>
      <c r="BL59" s="154"/>
      <c r="BM59" s="154"/>
      <c r="BN59" s="154"/>
      <c r="BO59" s="24"/>
      <c r="BP59" s="24"/>
      <c r="BQ59" s="24"/>
    </row>
    <row r="60" spans="1:69" ht="14.5" customHeight="1" x14ac:dyDescent="0.2">
      <c r="A60" s="53">
        <v>17</v>
      </c>
      <c r="B60" s="50"/>
      <c r="C60" s="52"/>
      <c r="D60" s="52"/>
      <c r="E60" s="52"/>
      <c r="F60" s="51"/>
      <c r="G60" s="50"/>
      <c r="H60" s="52"/>
      <c r="I60" s="52"/>
      <c r="J60" s="52"/>
      <c r="K60" s="51"/>
      <c r="L60" s="50"/>
      <c r="M60" s="51"/>
      <c r="N60" s="50"/>
      <c r="O60" s="51"/>
      <c r="P60" s="49"/>
      <c r="Q60" s="49"/>
      <c r="R60" s="49"/>
      <c r="S60" s="49"/>
      <c r="T60" s="49"/>
      <c r="U60" s="49"/>
      <c r="V60" s="49"/>
      <c r="W60" s="49"/>
      <c r="X60" s="62"/>
      <c r="Y60" s="63"/>
      <c r="Z60" s="63"/>
      <c r="AA60" s="63"/>
      <c r="AB60" s="63"/>
      <c r="AC60" s="63"/>
      <c r="AD60" s="63"/>
      <c r="AE60" s="64"/>
      <c r="AF60" s="55" t="s">
        <v>49</v>
      </c>
      <c r="AG60" s="55"/>
      <c r="AH60" s="18" t="s">
        <v>43</v>
      </c>
      <c r="AI60" s="20" t="s">
        <v>44</v>
      </c>
      <c r="AJ60" s="155">
        <f t="shared" ref="AJ60" si="69">AZ60*BC60+BK60*BH60</f>
        <v>0</v>
      </c>
      <c r="AK60" s="156"/>
      <c r="AL60" s="156"/>
      <c r="AM60" s="156"/>
      <c r="AN60" s="155">
        <f t="shared" ref="AN60" si="70">AJ60*L60</f>
        <v>0</v>
      </c>
      <c r="AO60" s="156"/>
      <c r="AP60" s="156"/>
      <c r="AQ60" s="156"/>
      <c r="AR60" s="25"/>
      <c r="AS60" s="25"/>
      <c r="AT60" s="25"/>
      <c r="AU60" s="25"/>
      <c r="AV60" s="26"/>
      <c r="AW60" s="26"/>
      <c r="AX60" s="26"/>
      <c r="AY60" s="26"/>
      <c r="AZ60" s="157">
        <f t="shared" ref="AZ60" si="71">AZ58</f>
        <v>21</v>
      </c>
      <c r="BA60" s="157"/>
      <c r="BB60" s="158"/>
      <c r="BC60" s="153">
        <f t="shared" ref="BC60" si="72">(N60*P60+P60*R60*2+N60*R60*2+P60*R60*T60)/1000000</f>
        <v>0</v>
      </c>
      <c r="BD60" s="154"/>
      <c r="BE60" s="154"/>
      <c r="BF60" s="154"/>
      <c r="BG60" s="35"/>
      <c r="BH60" s="157">
        <f t="shared" ref="BH60" si="73">BH58</f>
        <v>41</v>
      </c>
      <c r="BI60" s="157"/>
      <c r="BJ60" s="158"/>
      <c r="BK60" s="153">
        <f t="shared" ref="BK60" si="74">P60*R60*V60/1000000</f>
        <v>0</v>
      </c>
      <c r="BL60" s="154"/>
      <c r="BM60" s="154"/>
      <c r="BN60" s="154"/>
      <c r="BO60" s="24"/>
      <c r="BP60" s="24"/>
      <c r="BQ60" s="24"/>
    </row>
    <row r="61" spans="1:69" ht="14.5" customHeight="1" x14ac:dyDescent="0.2">
      <c r="A61" s="53"/>
      <c r="B61" s="45"/>
      <c r="C61" s="48"/>
      <c r="D61" s="48"/>
      <c r="E61" s="48"/>
      <c r="F61" s="46"/>
      <c r="G61" s="45"/>
      <c r="H61" s="48"/>
      <c r="I61" s="48"/>
      <c r="J61" s="48"/>
      <c r="K61" s="46"/>
      <c r="L61" s="45"/>
      <c r="M61" s="46"/>
      <c r="N61" s="45"/>
      <c r="O61" s="46"/>
      <c r="P61" s="49"/>
      <c r="Q61" s="49"/>
      <c r="R61" s="49"/>
      <c r="S61" s="49"/>
      <c r="T61" s="49"/>
      <c r="U61" s="49"/>
      <c r="V61" s="49"/>
      <c r="W61" s="49"/>
      <c r="X61" s="65"/>
      <c r="Y61" s="66"/>
      <c r="Z61" s="66"/>
      <c r="AA61" s="66"/>
      <c r="AB61" s="66"/>
      <c r="AC61" s="66"/>
      <c r="AD61" s="66"/>
      <c r="AE61" s="67"/>
      <c r="AF61" s="18" t="s">
        <v>45</v>
      </c>
      <c r="AG61" s="18" t="s">
        <v>46</v>
      </c>
      <c r="AH61" s="18" t="s">
        <v>48</v>
      </c>
      <c r="AI61" s="20" t="s">
        <v>47</v>
      </c>
      <c r="AJ61" s="155"/>
      <c r="AK61" s="156"/>
      <c r="AL61" s="156"/>
      <c r="AM61" s="156"/>
      <c r="AN61" s="155"/>
      <c r="AO61" s="156"/>
      <c r="AP61" s="156"/>
      <c r="AQ61" s="156"/>
      <c r="AR61" s="25"/>
      <c r="AS61" s="25"/>
      <c r="AT61" s="25"/>
      <c r="AU61" s="25"/>
      <c r="AV61" s="26"/>
      <c r="AW61" s="26"/>
      <c r="AX61" s="26"/>
      <c r="AY61" s="26"/>
      <c r="AZ61" s="157"/>
      <c r="BA61" s="157"/>
      <c r="BB61" s="158"/>
      <c r="BC61" s="153"/>
      <c r="BD61" s="154"/>
      <c r="BE61" s="154"/>
      <c r="BF61" s="154"/>
      <c r="BG61" s="35"/>
      <c r="BH61" s="157"/>
      <c r="BI61" s="157"/>
      <c r="BJ61" s="158"/>
      <c r="BK61" s="153"/>
      <c r="BL61" s="154"/>
      <c r="BM61" s="154"/>
      <c r="BN61" s="154"/>
      <c r="BO61" s="26"/>
      <c r="BP61" s="26"/>
      <c r="BQ61" s="26"/>
    </row>
    <row r="62" spans="1:69" ht="14.5" customHeight="1" x14ac:dyDescent="0.2">
      <c r="A62" s="53">
        <v>18</v>
      </c>
      <c r="B62" s="50"/>
      <c r="C62" s="52"/>
      <c r="D62" s="52"/>
      <c r="E62" s="52"/>
      <c r="F62" s="51"/>
      <c r="G62" s="50"/>
      <c r="H62" s="52"/>
      <c r="I62" s="52"/>
      <c r="J62" s="52"/>
      <c r="K62" s="51"/>
      <c r="L62" s="50"/>
      <c r="M62" s="51"/>
      <c r="N62" s="50"/>
      <c r="O62" s="51"/>
      <c r="P62" s="49"/>
      <c r="Q62" s="49"/>
      <c r="R62" s="49"/>
      <c r="S62" s="49"/>
      <c r="T62" s="49"/>
      <c r="U62" s="49"/>
      <c r="V62" s="49"/>
      <c r="W62" s="49"/>
      <c r="X62" s="62"/>
      <c r="Y62" s="63"/>
      <c r="Z62" s="63"/>
      <c r="AA62" s="63"/>
      <c r="AB62" s="63"/>
      <c r="AC62" s="63"/>
      <c r="AD62" s="63"/>
      <c r="AE62" s="64"/>
      <c r="AF62" s="55" t="s">
        <v>49</v>
      </c>
      <c r="AG62" s="55"/>
      <c r="AH62" s="18">
        <v>0</v>
      </c>
      <c r="AI62" s="20" t="s">
        <v>44</v>
      </c>
      <c r="AJ62" s="155">
        <f t="shared" ref="AJ62" si="75">AZ62*BC62+BK62*BH62</f>
        <v>0</v>
      </c>
      <c r="AK62" s="156"/>
      <c r="AL62" s="156"/>
      <c r="AM62" s="156"/>
      <c r="AN62" s="155">
        <f>AJ62*L62</f>
        <v>0</v>
      </c>
      <c r="AO62" s="156"/>
      <c r="AP62" s="156"/>
      <c r="AQ62" s="156"/>
      <c r="AR62" s="25"/>
      <c r="AS62" s="25"/>
      <c r="AT62" s="25"/>
      <c r="AU62" s="25"/>
      <c r="AV62" s="26"/>
      <c r="AW62" s="26"/>
      <c r="AX62" s="26"/>
      <c r="AY62" s="26"/>
      <c r="AZ62" s="157">
        <f t="shared" ref="AZ62" si="76">AZ60</f>
        <v>21</v>
      </c>
      <c r="BA62" s="157"/>
      <c r="BB62" s="158"/>
      <c r="BC62" s="153">
        <f>(N62*P62+P62*R62*2+N62*R62*2+P62*R62*T62)/1000000</f>
        <v>0</v>
      </c>
      <c r="BD62" s="154"/>
      <c r="BE62" s="154"/>
      <c r="BF62" s="154"/>
      <c r="BG62" s="35"/>
      <c r="BH62" s="157">
        <f t="shared" ref="BH62" si="77">BH60</f>
        <v>41</v>
      </c>
      <c r="BI62" s="157"/>
      <c r="BJ62" s="158"/>
      <c r="BK62" s="153">
        <f>P62*R62*V62/1000000</f>
        <v>0</v>
      </c>
      <c r="BL62" s="154"/>
      <c r="BM62" s="154"/>
      <c r="BN62" s="154"/>
      <c r="BO62" s="26"/>
      <c r="BP62" s="26"/>
      <c r="BQ62" s="26"/>
    </row>
    <row r="63" spans="1:69" ht="14.5" customHeight="1" x14ac:dyDescent="0.2">
      <c r="A63" s="53"/>
      <c r="B63" s="45"/>
      <c r="C63" s="48"/>
      <c r="D63" s="48"/>
      <c r="E63" s="48"/>
      <c r="F63" s="46"/>
      <c r="G63" s="45"/>
      <c r="H63" s="48"/>
      <c r="I63" s="48"/>
      <c r="J63" s="48"/>
      <c r="K63" s="46"/>
      <c r="L63" s="45"/>
      <c r="M63" s="46"/>
      <c r="N63" s="45"/>
      <c r="O63" s="46"/>
      <c r="P63" s="49"/>
      <c r="Q63" s="49"/>
      <c r="R63" s="49"/>
      <c r="S63" s="49"/>
      <c r="T63" s="49"/>
      <c r="U63" s="49"/>
      <c r="V63" s="49"/>
      <c r="W63" s="49"/>
      <c r="X63" s="65"/>
      <c r="Y63" s="66"/>
      <c r="Z63" s="66"/>
      <c r="AA63" s="66"/>
      <c r="AB63" s="66"/>
      <c r="AC63" s="66"/>
      <c r="AD63" s="66"/>
      <c r="AE63" s="67"/>
      <c r="AF63" s="18" t="s">
        <v>45</v>
      </c>
      <c r="AG63" s="18" t="s">
        <v>46</v>
      </c>
      <c r="AH63" s="18" t="s">
        <v>48</v>
      </c>
      <c r="AI63" s="20" t="s">
        <v>47</v>
      </c>
      <c r="AJ63" s="155"/>
      <c r="AK63" s="156"/>
      <c r="AL63" s="156"/>
      <c r="AM63" s="156"/>
      <c r="AN63" s="155"/>
      <c r="AO63" s="156"/>
      <c r="AP63" s="156"/>
      <c r="AQ63" s="156"/>
      <c r="AR63" s="25"/>
      <c r="AS63" s="25"/>
      <c r="AT63" s="25"/>
      <c r="AU63" s="25"/>
      <c r="AV63" s="26"/>
      <c r="AW63" s="26"/>
      <c r="AX63" s="26"/>
      <c r="AY63" s="26"/>
      <c r="AZ63" s="157"/>
      <c r="BA63" s="157"/>
      <c r="BB63" s="158"/>
      <c r="BC63" s="153"/>
      <c r="BD63" s="154"/>
      <c r="BE63" s="154"/>
      <c r="BF63" s="154"/>
      <c r="BG63" s="35"/>
      <c r="BH63" s="157"/>
      <c r="BI63" s="157"/>
      <c r="BJ63" s="158"/>
      <c r="BK63" s="153"/>
      <c r="BL63" s="154"/>
      <c r="BM63" s="154"/>
      <c r="BN63" s="154"/>
      <c r="BO63" s="26"/>
      <c r="BP63" s="26"/>
      <c r="BQ63" s="26"/>
    </row>
    <row r="64" spans="1:69" ht="14.5" customHeight="1" x14ac:dyDescent="0.2">
      <c r="A64" s="53">
        <v>19</v>
      </c>
      <c r="B64" s="50"/>
      <c r="C64" s="52"/>
      <c r="D64" s="52"/>
      <c r="E64" s="52"/>
      <c r="F64" s="51"/>
      <c r="G64" s="50"/>
      <c r="H64" s="52"/>
      <c r="I64" s="52"/>
      <c r="J64" s="52"/>
      <c r="K64" s="51"/>
      <c r="L64" s="50"/>
      <c r="M64" s="51"/>
      <c r="N64" s="50"/>
      <c r="O64" s="51"/>
      <c r="P64" s="49"/>
      <c r="Q64" s="49"/>
      <c r="R64" s="49"/>
      <c r="S64" s="49"/>
      <c r="T64" s="49"/>
      <c r="U64" s="49"/>
      <c r="V64" s="49"/>
      <c r="W64" s="49"/>
      <c r="X64" s="56"/>
      <c r="Y64" s="57"/>
      <c r="Z64" s="57"/>
      <c r="AA64" s="57"/>
      <c r="AB64" s="57"/>
      <c r="AC64" s="57"/>
      <c r="AD64" s="57"/>
      <c r="AE64" s="58"/>
      <c r="AF64" s="55" t="s">
        <v>49</v>
      </c>
      <c r="AG64" s="55"/>
      <c r="AH64" s="18" t="s">
        <v>43</v>
      </c>
      <c r="AI64" s="20" t="s">
        <v>44</v>
      </c>
      <c r="AJ64" s="155">
        <f t="shared" ref="AJ64" si="78">AZ64*BC64+BK64*BH64</f>
        <v>0</v>
      </c>
      <c r="AK64" s="156"/>
      <c r="AL64" s="156"/>
      <c r="AM64" s="156"/>
      <c r="AN64" s="155">
        <f t="shared" ref="AN64" si="79">AJ64*L64</f>
        <v>0</v>
      </c>
      <c r="AO64" s="156"/>
      <c r="AP64" s="156"/>
      <c r="AQ64" s="156"/>
      <c r="AR64" s="25"/>
      <c r="AS64" s="25"/>
      <c r="AT64" s="25"/>
      <c r="AU64" s="25"/>
      <c r="AV64" s="26"/>
      <c r="AW64" s="26"/>
      <c r="AX64" s="26"/>
      <c r="AY64" s="26"/>
      <c r="AZ64" s="157">
        <f t="shared" ref="AZ64" si="80">AZ62</f>
        <v>21</v>
      </c>
      <c r="BA64" s="157"/>
      <c r="BB64" s="158"/>
      <c r="BC64" s="153">
        <f t="shared" ref="BC64" si="81">(N64*P64+P64*R64*2+N64*R64*2+P64*R64*T64)/1000000</f>
        <v>0</v>
      </c>
      <c r="BD64" s="154"/>
      <c r="BE64" s="154"/>
      <c r="BF64" s="154"/>
      <c r="BG64" s="35"/>
      <c r="BH64" s="157">
        <f t="shared" ref="BH64" si="82">BH62</f>
        <v>41</v>
      </c>
      <c r="BI64" s="157"/>
      <c r="BJ64" s="158"/>
      <c r="BK64" s="153">
        <f t="shared" ref="BK64" si="83">P64*R64*V64/1000000</f>
        <v>0</v>
      </c>
      <c r="BL64" s="154"/>
      <c r="BM64" s="154"/>
      <c r="BN64" s="154"/>
      <c r="BO64" s="26"/>
      <c r="BP64" s="26"/>
      <c r="BQ64" s="26"/>
    </row>
    <row r="65" spans="1:69" ht="14.5" customHeight="1" x14ac:dyDescent="0.2">
      <c r="A65" s="53"/>
      <c r="B65" s="45"/>
      <c r="C65" s="48"/>
      <c r="D65" s="48"/>
      <c r="E65" s="48"/>
      <c r="F65" s="46"/>
      <c r="G65" s="45"/>
      <c r="H65" s="48"/>
      <c r="I65" s="48"/>
      <c r="J65" s="48"/>
      <c r="K65" s="46"/>
      <c r="L65" s="45"/>
      <c r="M65" s="46"/>
      <c r="N65" s="45"/>
      <c r="O65" s="46"/>
      <c r="P65" s="49"/>
      <c r="Q65" s="49"/>
      <c r="R65" s="49"/>
      <c r="S65" s="49"/>
      <c r="T65" s="49"/>
      <c r="U65" s="49"/>
      <c r="V65" s="49"/>
      <c r="W65" s="49"/>
      <c r="X65" s="59"/>
      <c r="Y65" s="60"/>
      <c r="Z65" s="60"/>
      <c r="AA65" s="60"/>
      <c r="AB65" s="60"/>
      <c r="AC65" s="60"/>
      <c r="AD65" s="60"/>
      <c r="AE65" s="61"/>
      <c r="AF65" s="18" t="s">
        <v>45</v>
      </c>
      <c r="AG65" s="18" t="s">
        <v>46</v>
      </c>
      <c r="AH65" s="18" t="s">
        <v>48</v>
      </c>
      <c r="AI65" s="20" t="s">
        <v>47</v>
      </c>
      <c r="AJ65" s="155"/>
      <c r="AK65" s="156"/>
      <c r="AL65" s="156"/>
      <c r="AM65" s="156"/>
      <c r="AN65" s="155"/>
      <c r="AO65" s="156"/>
      <c r="AP65" s="156"/>
      <c r="AQ65" s="156"/>
      <c r="AR65" s="25"/>
      <c r="AS65" s="25"/>
      <c r="AT65" s="25"/>
      <c r="AU65" s="25"/>
      <c r="AV65" s="26"/>
      <c r="AW65" s="26"/>
      <c r="AX65" s="26"/>
      <c r="AY65" s="26"/>
      <c r="AZ65" s="157"/>
      <c r="BA65" s="157"/>
      <c r="BB65" s="158"/>
      <c r="BC65" s="153"/>
      <c r="BD65" s="154"/>
      <c r="BE65" s="154"/>
      <c r="BF65" s="154"/>
      <c r="BG65" s="35"/>
      <c r="BH65" s="157"/>
      <c r="BI65" s="157"/>
      <c r="BJ65" s="158"/>
      <c r="BK65" s="153"/>
      <c r="BL65" s="154"/>
      <c r="BM65" s="154"/>
      <c r="BN65" s="154"/>
      <c r="BO65" s="26"/>
      <c r="BP65" s="26"/>
      <c r="BQ65" s="26"/>
    </row>
    <row r="66" spans="1:69" ht="14.5" customHeight="1" x14ac:dyDescent="0.2">
      <c r="A66" s="53">
        <v>20</v>
      </c>
      <c r="B66" s="50"/>
      <c r="C66" s="52"/>
      <c r="D66" s="52"/>
      <c r="E66" s="52"/>
      <c r="F66" s="51"/>
      <c r="G66" s="50"/>
      <c r="H66" s="52"/>
      <c r="I66" s="52"/>
      <c r="J66" s="52"/>
      <c r="K66" s="51"/>
      <c r="L66" s="50"/>
      <c r="M66" s="51"/>
      <c r="N66" s="50"/>
      <c r="O66" s="51"/>
      <c r="P66" s="49"/>
      <c r="Q66" s="49"/>
      <c r="R66" s="49"/>
      <c r="S66" s="49"/>
      <c r="T66" s="49"/>
      <c r="U66" s="49"/>
      <c r="V66" s="49"/>
      <c r="W66" s="49"/>
      <c r="X66" s="56"/>
      <c r="Y66" s="57"/>
      <c r="Z66" s="57"/>
      <c r="AA66" s="57"/>
      <c r="AB66" s="57"/>
      <c r="AC66" s="57"/>
      <c r="AD66" s="57"/>
      <c r="AE66" s="58"/>
      <c r="AF66" s="55" t="s">
        <v>49</v>
      </c>
      <c r="AG66" s="55"/>
      <c r="AH66" s="18" t="s">
        <v>43</v>
      </c>
      <c r="AI66" s="20" t="s">
        <v>44</v>
      </c>
      <c r="AJ66" s="155">
        <f t="shared" ref="AJ66" si="84">AZ66*BC66+BK66*BH66</f>
        <v>0</v>
      </c>
      <c r="AK66" s="156"/>
      <c r="AL66" s="156"/>
      <c r="AM66" s="156"/>
      <c r="AN66" s="155">
        <f t="shared" ref="AN66" si="85">AJ66*L66</f>
        <v>0</v>
      </c>
      <c r="AO66" s="156"/>
      <c r="AP66" s="156"/>
      <c r="AQ66" s="156"/>
      <c r="AR66" s="25"/>
      <c r="AS66" s="25"/>
      <c r="AT66" s="25"/>
      <c r="AU66" s="25"/>
      <c r="AV66" s="26"/>
      <c r="AW66" s="26"/>
      <c r="AX66" s="26"/>
      <c r="AY66" s="26"/>
      <c r="AZ66" s="157">
        <f t="shared" ref="AZ66" si="86">AZ64</f>
        <v>21</v>
      </c>
      <c r="BA66" s="157"/>
      <c r="BB66" s="158"/>
      <c r="BC66" s="153">
        <f t="shared" ref="BC66" si="87">(N66*P66+P66*R66*2+N66*R66*2+P66*R66*T66)/1000000</f>
        <v>0</v>
      </c>
      <c r="BD66" s="154"/>
      <c r="BE66" s="154"/>
      <c r="BF66" s="154"/>
      <c r="BG66" s="35"/>
      <c r="BH66" s="157">
        <f t="shared" ref="BH66" si="88">BH64</f>
        <v>41</v>
      </c>
      <c r="BI66" s="157"/>
      <c r="BJ66" s="158"/>
      <c r="BK66" s="153">
        <f t="shared" ref="BK66" si="89">P66*R66*V66/1000000</f>
        <v>0</v>
      </c>
      <c r="BL66" s="154"/>
      <c r="BM66" s="154"/>
      <c r="BN66" s="154"/>
      <c r="BO66" s="26"/>
      <c r="BP66" s="26"/>
      <c r="BQ66" s="26"/>
    </row>
    <row r="67" spans="1:69" ht="14.5" customHeight="1" x14ac:dyDescent="0.2">
      <c r="A67" s="53"/>
      <c r="B67" s="45"/>
      <c r="C67" s="48"/>
      <c r="D67" s="48"/>
      <c r="E67" s="48"/>
      <c r="F67" s="46"/>
      <c r="G67" s="45"/>
      <c r="H67" s="48"/>
      <c r="I67" s="48"/>
      <c r="J67" s="48"/>
      <c r="K67" s="46"/>
      <c r="L67" s="45"/>
      <c r="M67" s="46"/>
      <c r="N67" s="45"/>
      <c r="O67" s="46"/>
      <c r="P67" s="49"/>
      <c r="Q67" s="49"/>
      <c r="R67" s="49"/>
      <c r="S67" s="49"/>
      <c r="T67" s="49"/>
      <c r="U67" s="49"/>
      <c r="V67" s="49"/>
      <c r="W67" s="49"/>
      <c r="X67" s="59"/>
      <c r="Y67" s="60"/>
      <c r="Z67" s="60"/>
      <c r="AA67" s="60"/>
      <c r="AB67" s="60"/>
      <c r="AC67" s="60"/>
      <c r="AD67" s="60"/>
      <c r="AE67" s="61"/>
      <c r="AF67" s="18" t="s">
        <v>45</v>
      </c>
      <c r="AG67" s="18" t="s">
        <v>46</v>
      </c>
      <c r="AH67" s="18" t="s">
        <v>48</v>
      </c>
      <c r="AI67" s="20" t="s">
        <v>47</v>
      </c>
      <c r="AJ67" s="155"/>
      <c r="AK67" s="156"/>
      <c r="AL67" s="156"/>
      <c r="AM67" s="156"/>
      <c r="AN67" s="155"/>
      <c r="AO67" s="156"/>
      <c r="AP67" s="156"/>
      <c r="AQ67" s="156"/>
      <c r="AR67" s="25"/>
      <c r="AS67" s="25"/>
      <c r="AT67" s="25"/>
      <c r="AU67" s="25"/>
      <c r="AV67" s="26"/>
      <c r="AW67" s="26"/>
      <c r="AX67" s="26"/>
      <c r="AY67" s="26"/>
      <c r="AZ67" s="157"/>
      <c r="BA67" s="157"/>
      <c r="BB67" s="158"/>
      <c r="BC67" s="153"/>
      <c r="BD67" s="154"/>
      <c r="BE67" s="154"/>
      <c r="BF67" s="154"/>
      <c r="BG67" s="35"/>
      <c r="BH67" s="157"/>
      <c r="BI67" s="157"/>
      <c r="BJ67" s="158"/>
      <c r="BK67" s="153"/>
      <c r="BL67" s="154"/>
      <c r="BM67" s="154"/>
      <c r="BN67" s="154"/>
      <c r="BO67" s="26"/>
      <c r="BP67" s="26"/>
      <c r="BQ67" s="26"/>
    </row>
    <row r="68" spans="1:69" ht="14.5" customHeight="1" x14ac:dyDescent="0.2">
      <c r="A68" s="53">
        <v>21</v>
      </c>
      <c r="B68" s="50"/>
      <c r="C68" s="52"/>
      <c r="D68" s="52"/>
      <c r="E68" s="52"/>
      <c r="F68" s="51"/>
      <c r="G68" s="50"/>
      <c r="H68" s="52"/>
      <c r="I68" s="52"/>
      <c r="J68" s="52"/>
      <c r="K68" s="51"/>
      <c r="L68" s="50"/>
      <c r="M68" s="51"/>
      <c r="N68" s="50"/>
      <c r="O68" s="51"/>
      <c r="P68" s="49"/>
      <c r="Q68" s="49"/>
      <c r="R68" s="49"/>
      <c r="S68" s="49"/>
      <c r="T68" s="49"/>
      <c r="U68" s="49"/>
      <c r="V68" s="49"/>
      <c r="W68" s="49"/>
      <c r="X68" s="56"/>
      <c r="Y68" s="57"/>
      <c r="Z68" s="57"/>
      <c r="AA68" s="57"/>
      <c r="AB68" s="57"/>
      <c r="AC68" s="57"/>
      <c r="AD68" s="57"/>
      <c r="AE68" s="58"/>
      <c r="AF68" s="55" t="s">
        <v>49</v>
      </c>
      <c r="AG68" s="55"/>
      <c r="AH68" s="18">
        <v>0</v>
      </c>
      <c r="AI68" s="20" t="s">
        <v>44</v>
      </c>
      <c r="AJ68" s="155">
        <f t="shared" ref="AJ68" si="90">AZ68*BC68+BK68*BH68</f>
        <v>0</v>
      </c>
      <c r="AK68" s="156"/>
      <c r="AL68" s="156"/>
      <c r="AM68" s="156"/>
      <c r="AN68" s="155">
        <f t="shared" ref="AN68" si="91">AJ68*L68</f>
        <v>0</v>
      </c>
      <c r="AO68" s="156"/>
      <c r="AP68" s="156"/>
      <c r="AQ68" s="156"/>
      <c r="AR68" s="25"/>
      <c r="AS68" s="25"/>
      <c r="AT68" s="25"/>
      <c r="AU68" s="25"/>
      <c r="AV68" s="26"/>
      <c r="AW68" s="26"/>
      <c r="AX68" s="26"/>
      <c r="AY68" s="26"/>
      <c r="AZ68" s="157">
        <f t="shared" ref="AZ68" si="92">AZ66</f>
        <v>21</v>
      </c>
      <c r="BA68" s="157"/>
      <c r="BB68" s="158"/>
      <c r="BC68" s="153">
        <f t="shared" ref="BC68" si="93">(N68*P68+P68*R68*2+N68*R68*2+P68*R68*T68)/1000000</f>
        <v>0</v>
      </c>
      <c r="BD68" s="154"/>
      <c r="BE68" s="154"/>
      <c r="BF68" s="154"/>
      <c r="BG68" s="35"/>
      <c r="BH68" s="157">
        <f t="shared" ref="BH68" si="94">BH66</f>
        <v>41</v>
      </c>
      <c r="BI68" s="157"/>
      <c r="BJ68" s="158"/>
      <c r="BK68" s="153">
        <f t="shared" ref="BK68" si="95">P68*R68*V68/1000000</f>
        <v>0</v>
      </c>
      <c r="BL68" s="154"/>
      <c r="BM68" s="154"/>
      <c r="BN68" s="154"/>
      <c r="BO68" s="26"/>
      <c r="BP68" s="26"/>
      <c r="BQ68" s="26"/>
    </row>
    <row r="69" spans="1:69" ht="14.5" customHeight="1" x14ac:dyDescent="0.2">
      <c r="A69" s="53"/>
      <c r="B69" s="45"/>
      <c r="C69" s="48"/>
      <c r="D69" s="48"/>
      <c r="E69" s="48"/>
      <c r="F69" s="46"/>
      <c r="G69" s="45"/>
      <c r="H69" s="48"/>
      <c r="I69" s="48"/>
      <c r="J69" s="48"/>
      <c r="K69" s="46"/>
      <c r="L69" s="45"/>
      <c r="M69" s="46"/>
      <c r="N69" s="45"/>
      <c r="O69" s="46"/>
      <c r="P69" s="49"/>
      <c r="Q69" s="49"/>
      <c r="R69" s="49"/>
      <c r="S69" s="49"/>
      <c r="T69" s="49"/>
      <c r="U69" s="49"/>
      <c r="V69" s="49"/>
      <c r="W69" s="49"/>
      <c r="X69" s="59"/>
      <c r="Y69" s="60"/>
      <c r="Z69" s="60"/>
      <c r="AA69" s="60"/>
      <c r="AB69" s="60"/>
      <c r="AC69" s="60"/>
      <c r="AD69" s="60"/>
      <c r="AE69" s="61"/>
      <c r="AF69" s="18" t="s">
        <v>45</v>
      </c>
      <c r="AG69" s="18" t="s">
        <v>46</v>
      </c>
      <c r="AH69" s="18" t="s">
        <v>48</v>
      </c>
      <c r="AI69" s="20" t="s">
        <v>47</v>
      </c>
      <c r="AJ69" s="155"/>
      <c r="AK69" s="156"/>
      <c r="AL69" s="156"/>
      <c r="AM69" s="156"/>
      <c r="AN69" s="155"/>
      <c r="AO69" s="156"/>
      <c r="AP69" s="156"/>
      <c r="AQ69" s="156"/>
      <c r="AR69" s="25"/>
      <c r="AS69" s="25"/>
      <c r="AT69" s="25"/>
      <c r="AU69" s="25"/>
      <c r="AV69" s="26"/>
      <c r="AW69" s="26"/>
      <c r="AX69" s="26"/>
      <c r="AY69" s="26"/>
      <c r="AZ69" s="157"/>
      <c r="BA69" s="157"/>
      <c r="BB69" s="158"/>
      <c r="BC69" s="153"/>
      <c r="BD69" s="154"/>
      <c r="BE69" s="154"/>
      <c r="BF69" s="154"/>
      <c r="BG69" s="35"/>
      <c r="BH69" s="157"/>
      <c r="BI69" s="157"/>
      <c r="BJ69" s="158"/>
      <c r="BK69" s="153"/>
      <c r="BL69" s="154"/>
      <c r="BM69" s="154"/>
      <c r="BN69" s="154"/>
      <c r="BO69" s="26"/>
      <c r="BP69" s="26"/>
      <c r="BQ69" s="26"/>
    </row>
    <row r="70" spans="1:69" ht="14.5" customHeight="1" x14ac:dyDescent="0.2">
      <c r="A70" s="53">
        <v>22</v>
      </c>
      <c r="B70" s="50"/>
      <c r="C70" s="52"/>
      <c r="D70" s="52"/>
      <c r="E70" s="52"/>
      <c r="F70" s="51"/>
      <c r="G70" s="50"/>
      <c r="H70" s="52"/>
      <c r="I70" s="52"/>
      <c r="J70" s="52"/>
      <c r="K70" s="51"/>
      <c r="L70" s="50"/>
      <c r="M70" s="51"/>
      <c r="N70" s="50"/>
      <c r="O70" s="51"/>
      <c r="P70" s="49"/>
      <c r="Q70" s="49"/>
      <c r="R70" s="49"/>
      <c r="S70" s="49"/>
      <c r="T70" s="49"/>
      <c r="U70" s="49"/>
      <c r="V70" s="49"/>
      <c r="W70" s="49"/>
      <c r="X70" s="56"/>
      <c r="Y70" s="57"/>
      <c r="Z70" s="57"/>
      <c r="AA70" s="57"/>
      <c r="AB70" s="57"/>
      <c r="AC70" s="57"/>
      <c r="AD70" s="57"/>
      <c r="AE70" s="58"/>
      <c r="AF70" s="55" t="s">
        <v>49</v>
      </c>
      <c r="AG70" s="55"/>
      <c r="AH70" s="18">
        <v>1.5</v>
      </c>
      <c r="AI70" s="20" t="s">
        <v>44</v>
      </c>
      <c r="AJ70" s="155">
        <f t="shared" ref="AJ70" si="96">AZ70*BC70+BK70*BH70</f>
        <v>0</v>
      </c>
      <c r="AK70" s="156"/>
      <c r="AL70" s="156"/>
      <c r="AM70" s="156"/>
      <c r="AN70" s="155">
        <f t="shared" ref="AN70" si="97">AJ70*L70</f>
        <v>0</v>
      </c>
      <c r="AO70" s="156"/>
      <c r="AP70" s="156"/>
      <c r="AQ70" s="156"/>
      <c r="AR70" s="25"/>
      <c r="AS70" s="25"/>
      <c r="AT70" s="25"/>
      <c r="AU70" s="25"/>
      <c r="AV70" s="26"/>
      <c r="AW70" s="26"/>
      <c r="AX70" s="26"/>
      <c r="AY70" s="26"/>
      <c r="AZ70" s="157">
        <f t="shared" ref="AZ70" si="98">AZ68</f>
        <v>21</v>
      </c>
      <c r="BA70" s="157"/>
      <c r="BB70" s="158"/>
      <c r="BC70" s="153">
        <f t="shared" ref="BC70" si="99">(N70*P70+P70*R70*2+N70*R70*2+P70*R70*T70)/1000000</f>
        <v>0</v>
      </c>
      <c r="BD70" s="154"/>
      <c r="BE70" s="154"/>
      <c r="BF70" s="154"/>
      <c r="BG70" s="35"/>
      <c r="BH70" s="157">
        <f t="shared" ref="BH70" si="100">BH68</f>
        <v>41</v>
      </c>
      <c r="BI70" s="157"/>
      <c r="BJ70" s="158"/>
      <c r="BK70" s="153">
        <f t="shared" ref="BK70" si="101">P70*R70*V70/1000000</f>
        <v>0</v>
      </c>
      <c r="BL70" s="154"/>
      <c r="BM70" s="154"/>
      <c r="BN70" s="154"/>
      <c r="BO70" s="26"/>
      <c r="BP70" s="26"/>
      <c r="BQ70" s="26"/>
    </row>
    <row r="71" spans="1:69" ht="14.5" customHeight="1" x14ac:dyDescent="0.2">
      <c r="A71" s="53"/>
      <c r="B71" s="45"/>
      <c r="C71" s="48"/>
      <c r="D71" s="48"/>
      <c r="E71" s="48"/>
      <c r="F71" s="46"/>
      <c r="G71" s="45"/>
      <c r="H71" s="48"/>
      <c r="I71" s="48"/>
      <c r="J71" s="48"/>
      <c r="K71" s="46"/>
      <c r="L71" s="45"/>
      <c r="M71" s="46"/>
      <c r="N71" s="45"/>
      <c r="O71" s="46"/>
      <c r="P71" s="49"/>
      <c r="Q71" s="49"/>
      <c r="R71" s="49"/>
      <c r="S71" s="49"/>
      <c r="T71" s="49"/>
      <c r="U71" s="49"/>
      <c r="V71" s="49"/>
      <c r="W71" s="49"/>
      <c r="X71" s="59"/>
      <c r="Y71" s="60"/>
      <c r="Z71" s="60"/>
      <c r="AA71" s="60"/>
      <c r="AB71" s="60"/>
      <c r="AC71" s="60"/>
      <c r="AD71" s="60"/>
      <c r="AE71" s="61"/>
      <c r="AF71" s="18" t="s">
        <v>45</v>
      </c>
      <c r="AG71" s="18" t="s">
        <v>46</v>
      </c>
      <c r="AH71" s="18" t="s">
        <v>48</v>
      </c>
      <c r="AI71" s="20" t="s">
        <v>47</v>
      </c>
      <c r="AJ71" s="155"/>
      <c r="AK71" s="156"/>
      <c r="AL71" s="156"/>
      <c r="AM71" s="156"/>
      <c r="AN71" s="155"/>
      <c r="AO71" s="156"/>
      <c r="AP71" s="156"/>
      <c r="AQ71" s="156"/>
      <c r="AR71" s="25"/>
      <c r="AS71" s="25"/>
      <c r="AT71" s="25"/>
      <c r="AU71" s="25"/>
      <c r="AV71" s="26"/>
      <c r="AW71" s="26"/>
      <c r="AX71" s="26"/>
      <c r="AY71" s="26"/>
      <c r="AZ71" s="157"/>
      <c r="BA71" s="157"/>
      <c r="BB71" s="158"/>
      <c r="BC71" s="153"/>
      <c r="BD71" s="154"/>
      <c r="BE71" s="154"/>
      <c r="BF71" s="154"/>
      <c r="BG71" s="35"/>
      <c r="BH71" s="157"/>
      <c r="BI71" s="157"/>
      <c r="BJ71" s="158"/>
      <c r="BK71" s="153"/>
      <c r="BL71" s="154"/>
      <c r="BM71" s="154"/>
      <c r="BN71" s="154"/>
      <c r="BO71" s="26"/>
      <c r="BP71" s="26"/>
      <c r="BQ71" s="26"/>
    </row>
    <row r="72" spans="1:69" ht="14.5" customHeight="1" x14ac:dyDescent="0.2">
      <c r="A72" s="53">
        <v>23</v>
      </c>
      <c r="B72" s="50"/>
      <c r="C72" s="52"/>
      <c r="D72" s="52"/>
      <c r="E72" s="52"/>
      <c r="F72" s="51"/>
      <c r="G72" s="50"/>
      <c r="H72" s="52"/>
      <c r="I72" s="52"/>
      <c r="J72" s="52"/>
      <c r="K72" s="51"/>
      <c r="L72" s="50"/>
      <c r="M72" s="51"/>
      <c r="N72" s="50"/>
      <c r="O72" s="51"/>
      <c r="P72" s="49"/>
      <c r="Q72" s="49"/>
      <c r="R72" s="49"/>
      <c r="S72" s="49"/>
      <c r="T72" s="49"/>
      <c r="U72" s="49"/>
      <c r="V72" s="49"/>
      <c r="W72" s="49"/>
      <c r="X72" s="56"/>
      <c r="Y72" s="57"/>
      <c r="Z72" s="57"/>
      <c r="AA72" s="57"/>
      <c r="AB72" s="57"/>
      <c r="AC72" s="57"/>
      <c r="AD72" s="57"/>
      <c r="AE72" s="58"/>
      <c r="AF72" s="55" t="s">
        <v>49</v>
      </c>
      <c r="AG72" s="55"/>
      <c r="AH72" s="18">
        <v>0</v>
      </c>
      <c r="AI72" s="20" t="s">
        <v>44</v>
      </c>
      <c r="AJ72" s="155">
        <f t="shared" ref="AJ72" si="102">AZ72*BC72+BK72*BH72</f>
        <v>0</v>
      </c>
      <c r="AK72" s="156"/>
      <c r="AL72" s="156"/>
      <c r="AM72" s="156"/>
      <c r="AN72" s="155">
        <f t="shared" ref="AN72" si="103">AJ72*L72</f>
        <v>0</v>
      </c>
      <c r="AO72" s="156"/>
      <c r="AP72" s="156"/>
      <c r="AQ72" s="156"/>
      <c r="AR72" s="25"/>
      <c r="AS72" s="25"/>
      <c r="AT72" s="25"/>
      <c r="AU72" s="25"/>
      <c r="AV72" s="26"/>
      <c r="AW72" s="26"/>
      <c r="AX72" s="26"/>
      <c r="AY72" s="26"/>
      <c r="AZ72" s="157">
        <f t="shared" ref="AZ72" si="104">AZ70</f>
        <v>21</v>
      </c>
      <c r="BA72" s="157"/>
      <c r="BB72" s="158"/>
      <c r="BC72" s="153">
        <f t="shared" ref="BC72" si="105">(N72*P72+P72*R72*2+N72*R72*2+P72*R72*T72)/1000000</f>
        <v>0</v>
      </c>
      <c r="BD72" s="154"/>
      <c r="BE72" s="154"/>
      <c r="BF72" s="154"/>
      <c r="BG72" s="35"/>
      <c r="BH72" s="157">
        <f t="shared" ref="BH72" si="106">BH70</f>
        <v>41</v>
      </c>
      <c r="BI72" s="157"/>
      <c r="BJ72" s="158"/>
      <c r="BK72" s="153">
        <f t="shared" ref="BK72" si="107">P72*R72*V72/1000000</f>
        <v>0</v>
      </c>
      <c r="BL72" s="154"/>
      <c r="BM72" s="154"/>
      <c r="BN72" s="154"/>
      <c r="BO72" s="26"/>
      <c r="BP72" s="26"/>
      <c r="BQ72" s="26"/>
    </row>
    <row r="73" spans="1:69" ht="14.5" customHeight="1" x14ac:dyDescent="0.2">
      <c r="A73" s="53"/>
      <c r="B73" s="45"/>
      <c r="C73" s="48"/>
      <c r="D73" s="48"/>
      <c r="E73" s="48"/>
      <c r="F73" s="46"/>
      <c r="G73" s="45"/>
      <c r="H73" s="48"/>
      <c r="I73" s="48"/>
      <c r="J73" s="48"/>
      <c r="K73" s="46"/>
      <c r="L73" s="45"/>
      <c r="M73" s="46"/>
      <c r="N73" s="45"/>
      <c r="O73" s="46"/>
      <c r="P73" s="49"/>
      <c r="Q73" s="49"/>
      <c r="R73" s="49"/>
      <c r="S73" s="49"/>
      <c r="T73" s="49"/>
      <c r="U73" s="49"/>
      <c r="V73" s="49"/>
      <c r="W73" s="49"/>
      <c r="X73" s="59"/>
      <c r="Y73" s="60"/>
      <c r="Z73" s="60"/>
      <c r="AA73" s="60"/>
      <c r="AB73" s="60"/>
      <c r="AC73" s="60"/>
      <c r="AD73" s="60"/>
      <c r="AE73" s="61"/>
      <c r="AF73" s="18" t="s">
        <v>45</v>
      </c>
      <c r="AG73" s="18" t="s">
        <v>46</v>
      </c>
      <c r="AH73" s="18" t="s">
        <v>48</v>
      </c>
      <c r="AI73" s="20" t="s">
        <v>47</v>
      </c>
      <c r="AJ73" s="155"/>
      <c r="AK73" s="156"/>
      <c r="AL73" s="156"/>
      <c r="AM73" s="156"/>
      <c r="AN73" s="155"/>
      <c r="AO73" s="156"/>
      <c r="AP73" s="156"/>
      <c r="AQ73" s="156"/>
      <c r="AR73" s="25"/>
      <c r="AS73" s="25"/>
      <c r="AT73" s="25"/>
      <c r="AU73" s="25"/>
      <c r="AV73" s="26"/>
      <c r="AW73" s="26"/>
      <c r="AX73" s="26"/>
      <c r="AY73" s="26"/>
      <c r="AZ73" s="157"/>
      <c r="BA73" s="157"/>
      <c r="BB73" s="158"/>
      <c r="BC73" s="153"/>
      <c r="BD73" s="154"/>
      <c r="BE73" s="154"/>
      <c r="BF73" s="154"/>
      <c r="BG73" s="35"/>
      <c r="BH73" s="157"/>
      <c r="BI73" s="157"/>
      <c r="BJ73" s="158"/>
      <c r="BK73" s="153"/>
      <c r="BL73" s="154"/>
      <c r="BM73" s="154"/>
      <c r="BN73" s="154"/>
      <c r="BO73" s="26"/>
      <c r="BP73" s="26"/>
      <c r="BQ73" s="26"/>
    </row>
    <row r="74" spans="1:69" ht="14.5" customHeight="1" x14ac:dyDescent="0.2">
      <c r="A74" s="53">
        <v>24</v>
      </c>
      <c r="B74" s="50"/>
      <c r="C74" s="52"/>
      <c r="D74" s="52"/>
      <c r="E74" s="52"/>
      <c r="F74" s="51"/>
      <c r="G74" s="50"/>
      <c r="H74" s="52"/>
      <c r="I74" s="52"/>
      <c r="J74" s="52"/>
      <c r="K74" s="51"/>
      <c r="L74" s="50"/>
      <c r="M74" s="51"/>
      <c r="N74" s="50"/>
      <c r="O74" s="51"/>
      <c r="P74" s="49"/>
      <c r="Q74" s="49"/>
      <c r="R74" s="49"/>
      <c r="S74" s="49"/>
      <c r="T74" s="49"/>
      <c r="U74" s="49"/>
      <c r="V74" s="49"/>
      <c r="W74" s="49"/>
      <c r="X74" s="56"/>
      <c r="Y74" s="57"/>
      <c r="Z74" s="57"/>
      <c r="AA74" s="57"/>
      <c r="AB74" s="57"/>
      <c r="AC74" s="57"/>
      <c r="AD74" s="57"/>
      <c r="AE74" s="58"/>
      <c r="AF74" s="55" t="s">
        <v>49</v>
      </c>
      <c r="AG74" s="55"/>
      <c r="AH74" s="18">
        <v>1.5</v>
      </c>
      <c r="AI74" s="20" t="s">
        <v>44</v>
      </c>
      <c r="AJ74" s="155">
        <f t="shared" ref="AJ74" si="108">AZ74*BC74+BK74*BH74</f>
        <v>0</v>
      </c>
      <c r="AK74" s="156"/>
      <c r="AL74" s="156"/>
      <c r="AM74" s="156"/>
      <c r="AN74" s="155">
        <f t="shared" ref="AN74" si="109">AJ74*L74</f>
        <v>0</v>
      </c>
      <c r="AO74" s="156"/>
      <c r="AP74" s="156"/>
      <c r="AQ74" s="156"/>
      <c r="AR74" s="25"/>
      <c r="AS74" s="25"/>
      <c r="AT74" s="25"/>
      <c r="AU74" s="25"/>
      <c r="AV74" s="26"/>
      <c r="AW74" s="26"/>
      <c r="AX74" s="26"/>
      <c r="AY74" s="26"/>
      <c r="AZ74" s="157">
        <f t="shared" ref="AZ74" si="110">AZ72</f>
        <v>21</v>
      </c>
      <c r="BA74" s="157"/>
      <c r="BB74" s="158"/>
      <c r="BC74" s="153">
        <f t="shared" ref="BC74" si="111">(N74*P74+P74*R74*2+N74*R74*2+P74*R74*T74)/1000000</f>
        <v>0</v>
      </c>
      <c r="BD74" s="154"/>
      <c r="BE74" s="154"/>
      <c r="BF74" s="154"/>
      <c r="BG74" s="35"/>
      <c r="BH74" s="157">
        <f t="shared" ref="BH74" si="112">BH72</f>
        <v>41</v>
      </c>
      <c r="BI74" s="157"/>
      <c r="BJ74" s="158"/>
      <c r="BK74" s="153">
        <f t="shared" ref="BK74" si="113">P74*R74*V74/1000000</f>
        <v>0</v>
      </c>
      <c r="BL74" s="154"/>
      <c r="BM74" s="154"/>
      <c r="BN74" s="154"/>
      <c r="BO74" s="26"/>
      <c r="BP74" s="26"/>
      <c r="BQ74" s="26"/>
    </row>
    <row r="75" spans="1:69" ht="14.5" customHeight="1" x14ac:dyDescent="0.2">
      <c r="A75" s="53"/>
      <c r="B75" s="45"/>
      <c r="C75" s="48"/>
      <c r="D75" s="48"/>
      <c r="E75" s="48"/>
      <c r="F75" s="46"/>
      <c r="G75" s="45"/>
      <c r="H75" s="48"/>
      <c r="I75" s="48"/>
      <c r="J75" s="48"/>
      <c r="K75" s="46"/>
      <c r="L75" s="45"/>
      <c r="M75" s="46"/>
      <c r="N75" s="45"/>
      <c r="O75" s="46"/>
      <c r="P75" s="49"/>
      <c r="Q75" s="49"/>
      <c r="R75" s="49"/>
      <c r="S75" s="49"/>
      <c r="T75" s="49"/>
      <c r="U75" s="49"/>
      <c r="V75" s="49"/>
      <c r="W75" s="49"/>
      <c r="X75" s="59"/>
      <c r="Y75" s="60"/>
      <c r="Z75" s="60"/>
      <c r="AA75" s="60"/>
      <c r="AB75" s="60"/>
      <c r="AC75" s="60"/>
      <c r="AD75" s="60"/>
      <c r="AE75" s="61"/>
      <c r="AF75" s="18" t="s">
        <v>45</v>
      </c>
      <c r="AG75" s="18" t="s">
        <v>46</v>
      </c>
      <c r="AH75" s="18" t="s">
        <v>48</v>
      </c>
      <c r="AI75" s="20" t="s">
        <v>47</v>
      </c>
      <c r="AJ75" s="155"/>
      <c r="AK75" s="156"/>
      <c r="AL75" s="156"/>
      <c r="AM75" s="156"/>
      <c r="AN75" s="155"/>
      <c r="AO75" s="156"/>
      <c r="AP75" s="156"/>
      <c r="AQ75" s="156"/>
      <c r="AR75" s="25"/>
      <c r="AS75" s="25"/>
      <c r="AT75" s="25"/>
      <c r="AU75" s="25"/>
      <c r="AV75" s="26"/>
      <c r="AW75" s="26"/>
      <c r="AX75" s="26"/>
      <c r="AY75" s="26"/>
      <c r="AZ75" s="157"/>
      <c r="BA75" s="157"/>
      <c r="BB75" s="158"/>
      <c r="BC75" s="153"/>
      <c r="BD75" s="154"/>
      <c r="BE75" s="154"/>
      <c r="BF75" s="154"/>
      <c r="BG75" s="35"/>
      <c r="BH75" s="157"/>
      <c r="BI75" s="157"/>
      <c r="BJ75" s="158"/>
      <c r="BK75" s="153"/>
      <c r="BL75" s="154"/>
      <c r="BM75" s="154"/>
      <c r="BN75" s="154"/>
      <c r="BO75" s="26"/>
      <c r="BP75" s="26"/>
      <c r="BQ75" s="26"/>
    </row>
    <row r="76" spans="1:69" ht="14.5" customHeight="1" x14ac:dyDescent="0.2">
      <c r="A76" s="53">
        <v>25</v>
      </c>
      <c r="B76" s="50"/>
      <c r="C76" s="52"/>
      <c r="D76" s="52"/>
      <c r="E76" s="52"/>
      <c r="F76" s="51"/>
      <c r="G76" s="50"/>
      <c r="H76" s="52"/>
      <c r="I76" s="52"/>
      <c r="J76" s="52"/>
      <c r="K76" s="51"/>
      <c r="L76" s="50"/>
      <c r="M76" s="51"/>
      <c r="N76" s="50"/>
      <c r="O76" s="51"/>
      <c r="P76" s="49"/>
      <c r="Q76" s="49"/>
      <c r="R76" s="49"/>
      <c r="S76" s="49"/>
      <c r="T76" s="49"/>
      <c r="U76" s="49"/>
      <c r="V76" s="49"/>
      <c r="W76" s="49"/>
      <c r="X76" s="56"/>
      <c r="Y76" s="57"/>
      <c r="Z76" s="57"/>
      <c r="AA76" s="57"/>
      <c r="AB76" s="57"/>
      <c r="AC76" s="57"/>
      <c r="AD76" s="57"/>
      <c r="AE76" s="58"/>
      <c r="AF76" s="55" t="s">
        <v>49</v>
      </c>
      <c r="AG76" s="55"/>
      <c r="AH76" s="18">
        <v>0</v>
      </c>
      <c r="AI76" s="20" t="s">
        <v>44</v>
      </c>
      <c r="AJ76" s="155">
        <f t="shared" ref="AJ76" si="114">AZ76*BC76+BK76*BH76</f>
        <v>0</v>
      </c>
      <c r="AK76" s="156"/>
      <c r="AL76" s="156"/>
      <c r="AM76" s="156"/>
      <c r="AN76" s="155">
        <f t="shared" ref="AN76" si="115">AJ76*L76</f>
        <v>0</v>
      </c>
      <c r="AO76" s="156"/>
      <c r="AP76" s="156"/>
      <c r="AQ76" s="156"/>
      <c r="AR76" s="25"/>
      <c r="AS76" s="25"/>
      <c r="AT76" s="25"/>
      <c r="AU76" s="25"/>
      <c r="AV76" s="26"/>
      <c r="AW76" s="26"/>
      <c r="AX76" s="26"/>
      <c r="AY76" s="26"/>
      <c r="AZ76" s="157">
        <f t="shared" ref="AZ76" si="116">AZ74</f>
        <v>21</v>
      </c>
      <c r="BA76" s="157"/>
      <c r="BB76" s="158"/>
      <c r="BC76" s="153">
        <f t="shared" ref="BC76" si="117">(N76*P76+P76*R76*2+N76*R76*2+P76*R76*T76)/1000000</f>
        <v>0</v>
      </c>
      <c r="BD76" s="154"/>
      <c r="BE76" s="154"/>
      <c r="BF76" s="154"/>
      <c r="BG76" s="35"/>
      <c r="BH76" s="157">
        <f t="shared" ref="BH76" si="118">BH74</f>
        <v>41</v>
      </c>
      <c r="BI76" s="157"/>
      <c r="BJ76" s="158"/>
      <c r="BK76" s="153">
        <f t="shared" ref="BK76" si="119">P76*R76*V76/1000000</f>
        <v>0</v>
      </c>
      <c r="BL76" s="154"/>
      <c r="BM76" s="154"/>
      <c r="BN76" s="154"/>
      <c r="BO76" s="26"/>
      <c r="BP76" s="26"/>
      <c r="BQ76" s="26"/>
    </row>
    <row r="77" spans="1:69" ht="14.5" customHeight="1" x14ac:dyDescent="0.2">
      <c r="A77" s="53"/>
      <c r="B77" s="45"/>
      <c r="C77" s="48"/>
      <c r="D77" s="48"/>
      <c r="E77" s="48"/>
      <c r="F77" s="46"/>
      <c r="G77" s="45"/>
      <c r="H77" s="48"/>
      <c r="I77" s="48"/>
      <c r="J77" s="48"/>
      <c r="K77" s="46"/>
      <c r="L77" s="45"/>
      <c r="M77" s="46"/>
      <c r="N77" s="45"/>
      <c r="O77" s="46"/>
      <c r="P77" s="49"/>
      <c r="Q77" s="49"/>
      <c r="R77" s="49"/>
      <c r="S77" s="49"/>
      <c r="T77" s="49"/>
      <c r="U77" s="49"/>
      <c r="V77" s="49"/>
      <c r="W77" s="49"/>
      <c r="X77" s="59"/>
      <c r="Y77" s="60"/>
      <c r="Z77" s="60"/>
      <c r="AA77" s="60"/>
      <c r="AB77" s="60"/>
      <c r="AC77" s="60"/>
      <c r="AD77" s="60"/>
      <c r="AE77" s="61"/>
      <c r="AF77" s="18" t="s">
        <v>45</v>
      </c>
      <c r="AG77" s="18" t="s">
        <v>46</v>
      </c>
      <c r="AH77" s="18" t="s">
        <v>48</v>
      </c>
      <c r="AI77" s="20" t="s">
        <v>47</v>
      </c>
      <c r="AJ77" s="155"/>
      <c r="AK77" s="156"/>
      <c r="AL77" s="156"/>
      <c r="AM77" s="156"/>
      <c r="AN77" s="155"/>
      <c r="AO77" s="156"/>
      <c r="AP77" s="156"/>
      <c r="AQ77" s="156"/>
      <c r="AR77" s="25"/>
      <c r="AS77" s="25"/>
      <c r="AT77" s="25"/>
      <c r="AU77" s="25"/>
      <c r="AV77" s="26"/>
      <c r="AW77" s="26"/>
      <c r="AX77" s="26"/>
      <c r="AY77" s="26"/>
      <c r="AZ77" s="157"/>
      <c r="BA77" s="157"/>
      <c r="BB77" s="158"/>
      <c r="BC77" s="153"/>
      <c r="BD77" s="154"/>
      <c r="BE77" s="154"/>
      <c r="BF77" s="154"/>
      <c r="BG77" s="35"/>
      <c r="BH77" s="157"/>
      <c r="BI77" s="157"/>
      <c r="BJ77" s="158"/>
      <c r="BK77" s="153"/>
      <c r="BL77" s="154"/>
      <c r="BM77" s="154"/>
      <c r="BN77" s="154"/>
      <c r="BO77" s="26"/>
      <c r="BP77" s="26"/>
      <c r="BQ77" s="26"/>
    </row>
    <row r="78" spans="1:69" ht="14.5" customHeight="1" x14ac:dyDescent="0.2">
      <c r="A78" s="53">
        <v>26</v>
      </c>
      <c r="B78" s="50"/>
      <c r="C78" s="52"/>
      <c r="D78" s="52"/>
      <c r="E78" s="52"/>
      <c r="F78" s="51"/>
      <c r="G78" s="50"/>
      <c r="H78" s="52"/>
      <c r="I78" s="52"/>
      <c r="J78" s="52"/>
      <c r="K78" s="51"/>
      <c r="L78" s="50"/>
      <c r="M78" s="51"/>
      <c r="N78" s="50"/>
      <c r="O78" s="51"/>
      <c r="P78" s="49"/>
      <c r="Q78" s="49"/>
      <c r="R78" s="49"/>
      <c r="S78" s="49"/>
      <c r="T78" s="49"/>
      <c r="U78" s="49"/>
      <c r="V78" s="49"/>
      <c r="W78" s="49"/>
      <c r="X78" s="56"/>
      <c r="Y78" s="57"/>
      <c r="Z78" s="57"/>
      <c r="AA78" s="57"/>
      <c r="AB78" s="57"/>
      <c r="AC78" s="57"/>
      <c r="AD78" s="57"/>
      <c r="AE78" s="58"/>
      <c r="AF78" s="55" t="s">
        <v>49</v>
      </c>
      <c r="AG78" s="55"/>
      <c r="AH78" s="18">
        <v>1.5</v>
      </c>
      <c r="AI78" s="20" t="s">
        <v>44</v>
      </c>
      <c r="AJ78" s="155">
        <f t="shared" ref="AJ78" si="120">AZ78*BC78+BK78*BH78</f>
        <v>0</v>
      </c>
      <c r="AK78" s="156"/>
      <c r="AL78" s="156"/>
      <c r="AM78" s="156"/>
      <c r="AN78" s="155">
        <f t="shared" ref="AN78" si="121">AJ78*L78</f>
        <v>0</v>
      </c>
      <c r="AO78" s="156"/>
      <c r="AP78" s="156"/>
      <c r="AQ78" s="156"/>
      <c r="AR78" s="25"/>
      <c r="AS78" s="25"/>
      <c r="AT78" s="25"/>
      <c r="AU78" s="25"/>
      <c r="AV78" s="26"/>
      <c r="AW78" s="26"/>
      <c r="AX78" s="26"/>
      <c r="AY78" s="26"/>
      <c r="AZ78" s="157">
        <f t="shared" ref="AZ78" si="122">AZ76</f>
        <v>21</v>
      </c>
      <c r="BA78" s="157"/>
      <c r="BB78" s="158"/>
      <c r="BC78" s="153">
        <f t="shared" ref="BC78" si="123">(N78*P78+P78*R78*2+N78*R78*2+P78*R78*T78)/1000000</f>
        <v>0</v>
      </c>
      <c r="BD78" s="154"/>
      <c r="BE78" s="154"/>
      <c r="BF78" s="154"/>
      <c r="BG78" s="35"/>
      <c r="BH78" s="157">
        <f t="shared" ref="BH78" si="124">BH76</f>
        <v>41</v>
      </c>
      <c r="BI78" s="157"/>
      <c r="BJ78" s="158"/>
      <c r="BK78" s="153">
        <f t="shared" ref="BK78" si="125">P78*R78*V78/1000000</f>
        <v>0</v>
      </c>
      <c r="BL78" s="154"/>
      <c r="BM78" s="154"/>
      <c r="BN78" s="154"/>
      <c r="BO78" s="26"/>
      <c r="BP78" s="26"/>
      <c r="BQ78" s="26"/>
    </row>
    <row r="79" spans="1:69" ht="14.5" customHeight="1" thickBot="1" x14ac:dyDescent="0.25">
      <c r="A79" s="53"/>
      <c r="B79" s="45"/>
      <c r="C79" s="48"/>
      <c r="D79" s="48"/>
      <c r="E79" s="48"/>
      <c r="F79" s="46"/>
      <c r="G79" s="45"/>
      <c r="H79" s="48"/>
      <c r="I79" s="48"/>
      <c r="J79" s="48"/>
      <c r="K79" s="46"/>
      <c r="L79" s="45"/>
      <c r="M79" s="46"/>
      <c r="N79" s="45"/>
      <c r="O79" s="46"/>
      <c r="P79" s="49"/>
      <c r="Q79" s="49"/>
      <c r="R79" s="49"/>
      <c r="S79" s="49"/>
      <c r="T79" s="215"/>
      <c r="U79" s="215"/>
      <c r="V79" s="215"/>
      <c r="W79" s="215"/>
      <c r="X79" s="59"/>
      <c r="Y79" s="60"/>
      <c r="Z79" s="60"/>
      <c r="AA79" s="60"/>
      <c r="AB79" s="60"/>
      <c r="AC79" s="60"/>
      <c r="AD79" s="60"/>
      <c r="AE79" s="61"/>
      <c r="AF79" s="18" t="s">
        <v>45</v>
      </c>
      <c r="AG79" s="18" t="s">
        <v>46</v>
      </c>
      <c r="AH79" s="18" t="s">
        <v>48</v>
      </c>
      <c r="AI79" s="20" t="s">
        <v>47</v>
      </c>
      <c r="AJ79" s="155"/>
      <c r="AK79" s="156"/>
      <c r="AL79" s="156"/>
      <c r="AM79" s="156"/>
      <c r="AN79" s="155"/>
      <c r="AO79" s="156"/>
      <c r="AP79" s="156"/>
      <c r="AQ79" s="156"/>
      <c r="AR79" s="25"/>
      <c r="AS79" s="25"/>
      <c r="AT79" s="25"/>
      <c r="AU79" s="25"/>
      <c r="AV79" s="26"/>
      <c r="AW79" s="26"/>
      <c r="AX79" s="26"/>
      <c r="AY79" s="26"/>
      <c r="AZ79" s="157"/>
      <c r="BA79" s="157"/>
      <c r="BB79" s="158"/>
      <c r="BC79" s="153"/>
      <c r="BD79" s="154"/>
      <c r="BE79" s="154"/>
      <c r="BF79" s="154"/>
      <c r="BG79" s="35"/>
      <c r="BH79" s="157"/>
      <c r="BI79" s="157"/>
      <c r="BJ79" s="158"/>
      <c r="BK79" s="153"/>
      <c r="BL79" s="154"/>
      <c r="BM79" s="154"/>
      <c r="BN79" s="154"/>
      <c r="BO79" s="26"/>
      <c r="BP79" s="26"/>
      <c r="BQ79" s="26"/>
    </row>
    <row r="80" spans="1:69" ht="14.5" customHeight="1" x14ac:dyDescent="0.2">
      <c r="A80" s="53">
        <v>27</v>
      </c>
      <c r="B80" s="50"/>
      <c r="C80" s="52"/>
      <c r="D80" s="52"/>
      <c r="E80" s="52"/>
      <c r="F80" s="51"/>
      <c r="G80" s="50"/>
      <c r="H80" s="52"/>
      <c r="I80" s="52"/>
      <c r="J80" s="52"/>
      <c r="K80" s="51"/>
      <c r="L80" s="50"/>
      <c r="M80" s="51"/>
      <c r="N80" s="50"/>
      <c r="O80" s="51"/>
      <c r="P80" s="49"/>
      <c r="Q80" s="49"/>
      <c r="R80" s="49"/>
      <c r="S80" s="49"/>
      <c r="T80" s="49"/>
      <c r="U80" s="49"/>
      <c r="V80" s="49"/>
      <c r="W80" s="49"/>
      <c r="X80" s="56"/>
      <c r="Y80" s="57"/>
      <c r="Z80" s="57"/>
      <c r="AA80" s="57"/>
      <c r="AB80" s="57"/>
      <c r="AC80" s="57"/>
      <c r="AD80" s="57"/>
      <c r="AE80" s="58"/>
      <c r="AF80" s="55" t="s">
        <v>49</v>
      </c>
      <c r="AG80" s="55"/>
      <c r="AH80" s="18">
        <v>0</v>
      </c>
      <c r="AI80" s="20" t="s">
        <v>44</v>
      </c>
      <c r="AJ80" s="155">
        <f t="shared" ref="AJ80" si="126">AZ80*BC80+BK80*BH80</f>
        <v>0</v>
      </c>
      <c r="AK80" s="156"/>
      <c r="AL80" s="156"/>
      <c r="AM80" s="156"/>
      <c r="AN80" s="155">
        <f t="shared" ref="AN80" si="127">AJ80*L80</f>
        <v>0</v>
      </c>
      <c r="AO80" s="156"/>
      <c r="AP80" s="156"/>
      <c r="AQ80" s="156"/>
      <c r="AR80" s="25"/>
      <c r="AS80" s="25"/>
      <c r="AT80" s="25"/>
      <c r="AU80" s="25"/>
      <c r="AV80" s="26"/>
      <c r="AW80" s="26"/>
      <c r="AX80" s="26"/>
      <c r="AY80" s="26"/>
      <c r="AZ80" s="157">
        <f t="shared" ref="AZ80" si="128">AZ78</f>
        <v>21</v>
      </c>
      <c r="BA80" s="157"/>
      <c r="BB80" s="158"/>
      <c r="BC80" s="153">
        <f t="shared" ref="BC80" si="129">(N80*P80+P80*R80*2+N80*R80*2+P80*R80*T80)/1000000</f>
        <v>0</v>
      </c>
      <c r="BD80" s="154"/>
      <c r="BE80" s="154"/>
      <c r="BF80" s="154"/>
      <c r="BG80" s="35"/>
      <c r="BH80" s="157">
        <f t="shared" ref="BH80" si="130">BH78</f>
        <v>41</v>
      </c>
      <c r="BI80" s="157"/>
      <c r="BJ80" s="158"/>
      <c r="BK80" s="153">
        <f t="shared" ref="BK80" si="131">P80*R80*V80/1000000</f>
        <v>0</v>
      </c>
      <c r="BL80" s="154"/>
      <c r="BM80" s="154"/>
      <c r="BN80" s="154"/>
      <c r="BO80" s="26"/>
      <c r="BP80" s="26"/>
      <c r="BQ80" s="26"/>
    </row>
    <row r="81" spans="1:69" ht="14.5" customHeight="1" thickBot="1" x14ac:dyDescent="0.25">
      <c r="A81" s="53"/>
      <c r="B81" s="45"/>
      <c r="C81" s="48"/>
      <c r="D81" s="48"/>
      <c r="E81" s="48"/>
      <c r="F81" s="46"/>
      <c r="G81" s="45"/>
      <c r="H81" s="48"/>
      <c r="I81" s="48"/>
      <c r="J81" s="48"/>
      <c r="K81" s="46"/>
      <c r="L81" s="45"/>
      <c r="M81" s="46"/>
      <c r="N81" s="45"/>
      <c r="O81" s="46"/>
      <c r="P81" s="49"/>
      <c r="Q81" s="49"/>
      <c r="R81" s="49"/>
      <c r="S81" s="49"/>
      <c r="T81" s="215"/>
      <c r="U81" s="215"/>
      <c r="V81" s="215"/>
      <c r="W81" s="215"/>
      <c r="X81" s="59"/>
      <c r="Y81" s="60"/>
      <c r="Z81" s="60"/>
      <c r="AA81" s="60"/>
      <c r="AB81" s="60"/>
      <c r="AC81" s="60"/>
      <c r="AD81" s="60"/>
      <c r="AE81" s="61"/>
      <c r="AF81" s="18" t="s">
        <v>45</v>
      </c>
      <c r="AG81" s="18" t="s">
        <v>46</v>
      </c>
      <c r="AH81" s="18" t="s">
        <v>48</v>
      </c>
      <c r="AI81" s="20" t="s">
        <v>47</v>
      </c>
      <c r="AJ81" s="155"/>
      <c r="AK81" s="156"/>
      <c r="AL81" s="156"/>
      <c r="AM81" s="156"/>
      <c r="AN81" s="155"/>
      <c r="AO81" s="156"/>
      <c r="AP81" s="156"/>
      <c r="AQ81" s="156"/>
      <c r="AR81" s="25"/>
      <c r="AS81" s="25"/>
      <c r="AT81" s="25"/>
      <c r="AU81" s="25"/>
      <c r="AV81" s="26"/>
      <c r="AW81" s="26"/>
      <c r="AX81" s="26"/>
      <c r="AY81" s="26"/>
      <c r="AZ81" s="157"/>
      <c r="BA81" s="157"/>
      <c r="BB81" s="158"/>
      <c r="BC81" s="153"/>
      <c r="BD81" s="154"/>
      <c r="BE81" s="154"/>
      <c r="BF81" s="154"/>
      <c r="BG81" s="35"/>
      <c r="BH81" s="157"/>
      <c r="BI81" s="157"/>
      <c r="BJ81" s="158"/>
      <c r="BK81" s="153"/>
      <c r="BL81" s="154"/>
      <c r="BM81" s="154"/>
      <c r="BN81" s="154"/>
      <c r="BO81" s="26"/>
      <c r="BP81" s="26"/>
      <c r="BQ81" s="26"/>
    </row>
    <row r="82" spans="1:69" ht="14.5" customHeight="1" x14ac:dyDescent="0.2">
      <c r="A82" s="53">
        <v>28</v>
      </c>
      <c r="B82" s="50"/>
      <c r="C82" s="52"/>
      <c r="D82" s="52"/>
      <c r="E82" s="52"/>
      <c r="F82" s="51"/>
      <c r="G82" s="50"/>
      <c r="H82" s="52"/>
      <c r="I82" s="52"/>
      <c r="J82" s="52"/>
      <c r="K82" s="51"/>
      <c r="L82" s="50"/>
      <c r="M82" s="51"/>
      <c r="N82" s="50"/>
      <c r="O82" s="51"/>
      <c r="P82" s="49"/>
      <c r="Q82" s="49"/>
      <c r="R82" s="49"/>
      <c r="S82" s="49"/>
      <c r="T82" s="49"/>
      <c r="U82" s="49"/>
      <c r="V82" s="49"/>
      <c r="W82" s="49"/>
      <c r="X82" s="56"/>
      <c r="Y82" s="57"/>
      <c r="Z82" s="57"/>
      <c r="AA82" s="57"/>
      <c r="AB82" s="57"/>
      <c r="AC82" s="57"/>
      <c r="AD82" s="57"/>
      <c r="AE82" s="58"/>
      <c r="AF82" s="55" t="s">
        <v>49</v>
      </c>
      <c r="AG82" s="55"/>
      <c r="AH82" s="18">
        <v>0</v>
      </c>
      <c r="AI82" s="20" t="s">
        <v>44</v>
      </c>
      <c r="AJ82" s="155">
        <f t="shared" ref="AJ82" si="132">AZ82*BC82+BK82*BH82</f>
        <v>0</v>
      </c>
      <c r="AK82" s="156"/>
      <c r="AL82" s="156"/>
      <c r="AM82" s="156"/>
      <c r="AN82" s="155">
        <f t="shared" ref="AN82" si="133">AJ82*L82</f>
        <v>0</v>
      </c>
      <c r="AO82" s="156"/>
      <c r="AP82" s="156"/>
      <c r="AQ82" s="156"/>
      <c r="AR82" s="25"/>
      <c r="AS82" s="25"/>
      <c r="AT82" s="25"/>
      <c r="AU82" s="25"/>
      <c r="AV82" s="26"/>
      <c r="AW82" s="26"/>
      <c r="AX82" s="26"/>
      <c r="AY82" s="26"/>
      <c r="AZ82" s="157">
        <f t="shared" ref="AZ82" si="134">AZ80</f>
        <v>21</v>
      </c>
      <c r="BA82" s="157"/>
      <c r="BB82" s="158"/>
      <c r="BC82" s="153">
        <f t="shared" ref="BC82" si="135">(N82*P82+P82*R82*2+N82*R82*2+P82*R82*T82)/1000000</f>
        <v>0</v>
      </c>
      <c r="BD82" s="154"/>
      <c r="BE82" s="154"/>
      <c r="BF82" s="154"/>
      <c r="BG82" s="35"/>
      <c r="BH82" s="157">
        <f t="shared" ref="BH82" si="136">BH80</f>
        <v>41</v>
      </c>
      <c r="BI82" s="157"/>
      <c r="BJ82" s="158"/>
      <c r="BK82" s="153">
        <f t="shared" ref="BK82" si="137">P82*R82*V82/1000000</f>
        <v>0</v>
      </c>
      <c r="BL82" s="154"/>
      <c r="BM82" s="154"/>
      <c r="BN82" s="154"/>
      <c r="BO82" s="26"/>
      <c r="BP82" s="26"/>
      <c r="BQ82" s="26"/>
    </row>
    <row r="83" spans="1:69" ht="14.5" customHeight="1" thickBot="1" x14ac:dyDescent="0.25">
      <c r="A83" s="53"/>
      <c r="B83" s="45"/>
      <c r="C83" s="48"/>
      <c r="D83" s="48"/>
      <c r="E83" s="48"/>
      <c r="F83" s="46"/>
      <c r="G83" s="45"/>
      <c r="H83" s="48"/>
      <c r="I83" s="48"/>
      <c r="J83" s="48"/>
      <c r="K83" s="46"/>
      <c r="L83" s="45"/>
      <c r="M83" s="46"/>
      <c r="N83" s="45"/>
      <c r="O83" s="46"/>
      <c r="P83" s="49"/>
      <c r="Q83" s="49"/>
      <c r="R83" s="49"/>
      <c r="S83" s="49"/>
      <c r="T83" s="215"/>
      <c r="U83" s="215"/>
      <c r="V83" s="215"/>
      <c r="W83" s="215"/>
      <c r="X83" s="59"/>
      <c r="Y83" s="60"/>
      <c r="Z83" s="60"/>
      <c r="AA83" s="60"/>
      <c r="AB83" s="60"/>
      <c r="AC83" s="60"/>
      <c r="AD83" s="60"/>
      <c r="AE83" s="61"/>
      <c r="AF83" s="18" t="s">
        <v>45</v>
      </c>
      <c r="AG83" s="18" t="s">
        <v>46</v>
      </c>
      <c r="AH83" s="18" t="s">
        <v>48</v>
      </c>
      <c r="AI83" s="20" t="s">
        <v>47</v>
      </c>
      <c r="AJ83" s="155"/>
      <c r="AK83" s="156"/>
      <c r="AL83" s="156"/>
      <c r="AM83" s="156"/>
      <c r="AN83" s="155"/>
      <c r="AO83" s="156"/>
      <c r="AP83" s="156"/>
      <c r="AQ83" s="156"/>
      <c r="AR83" s="25"/>
      <c r="AS83" s="25"/>
      <c r="AT83" s="25"/>
      <c r="AU83" s="25"/>
      <c r="AV83" s="26"/>
      <c r="AW83" s="26"/>
      <c r="AX83" s="26"/>
      <c r="AY83" s="26"/>
      <c r="AZ83" s="157"/>
      <c r="BA83" s="157"/>
      <c r="BB83" s="158"/>
      <c r="BC83" s="153"/>
      <c r="BD83" s="154"/>
      <c r="BE83" s="154"/>
      <c r="BF83" s="154"/>
      <c r="BG83" s="35"/>
      <c r="BH83" s="157"/>
      <c r="BI83" s="157"/>
      <c r="BJ83" s="158"/>
      <c r="BK83" s="153"/>
      <c r="BL83" s="154"/>
      <c r="BM83" s="154"/>
      <c r="BN83" s="154"/>
      <c r="BO83" s="26"/>
      <c r="BP83" s="26"/>
      <c r="BQ83" s="26"/>
    </row>
    <row r="84" spans="1:69" ht="14.5" customHeight="1" x14ac:dyDescent="0.2">
      <c r="A84" s="53">
        <v>29</v>
      </c>
      <c r="B84" s="50"/>
      <c r="C84" s="52"/>
      <c r="D84" s="52"/>
      <c r="E84" s="52"/>
      <c r="F84" s="51"/>
      <c r="G84" s="50"/>
      <c r="H84" s="52"/>
      <c r="I84" s="52"/>
      <c r="J84" s="52"/>
      <c r="K84" s="51"/>
      <c r="L84" s="50"/>
      <c r="M84" s="51"/>
      <c r="N84" s="50"/>
      <c r="O84" s="51"/>
      <c r="P84" s="49"/>
      <c r="Q84" s="49"/>
      <c r="R84" s="49"/>
      <c r="S84" s="49"/>
      <c r="T84" s="49"/>
      <c r="U84" s="49"/>
      <c r="V84" s="49"/>
      <c r="W84" s="49"/>
      <c r="X84" s="56"/>
      <c r="Y84" s="57"/>
      <c r="Z84" s="57"/>
      <c r="AA84" s="57"/>
      <c r="AB84" s="57"/>
      <c r="AC84" s="57"/>
      <c r="AD84" s="57"/>
      <c r="AE84" s="58"/>
      <c r="AF84" s="55" t="s">
        <v>49</v>
      </c>
      <c r="AG84" s="55"/>
      <c r="AH84" s="18">
        <v>0</v>
      </c>
      <c r="AI84" s="20" t="s">
        <v>44</v>
      </c>
      <c r="AJ84" s="155">
        <f t="shared" ref="AJ84" si="138">AZ84*BC84+BK84*BH84</f>
        <v>0</v>
      </c>
      <c r="AK84" s="156"/>
      <c r="AL84" s="156"/>
      <c r="AM84" s="156"/>
      <c r="AN84" s="155">
        <f t="shared" ref="AN84" si="139">AJ84*L84</f>
        <v>0</v>
      </c>
      <c r="AO84" s="156"/>
      <c r="AP84" s="156"/>
      <c r="AQ84" s="156"/>
      <c r="AR84" s="25"/>
      <c r="AS84" s="25"/>
      <c r="AT84" s="25"/>
      <c r="AU84" s="25"/>
      <c r="AV84" s="26"/>
      <c r="AW84" s="26"/>
      <c r="AX84" s="26"/>
      <c r="AY84" s="26"/>
      <c r="AZ84" s="157">
        <f t="shared" ref="AZ84" si="140">AZ82</f>
        <v>21</v>
      </c>
      <c r="BA84" s="157"/>
      <c r="BB84" s="158"/>
      <c r="BC84" s="153">
        <f t="shared" ref="BC84" si="141">(N84*P84+P84*R84*2+N84*R84*2+P84*R84*T84)/1000000</f>
        <v>0</v>
      </c>
      <c r="BD84" s="154"/>
      <c r="BE84" s="154"/>
      <c r="BF84" s="154"/>
      <c r="BG84" s="35"/>
      <c r="BH84" s="157">
        <f t="shared" ref="BH84" si="142">BH82</f>
        <v>41</v>
      </c>
      <c r="BI84" s="157"/>
      <c r="BJ84" s="158"/>
      <c r="BK84" s="153">
        <f t="shared" ref="BK84" si="143">P84*R84*V84/1000000</f>
        <v>0</v>
      </c>
      <c r="BL84" s="154"/>
      <c r="BM84" s="154"/>
      <c r="BN84" s="154"/>
      <c r="BO84" s="26"/>
      <c r="BP84" s="26"/>
      <c r="BQ84" s="26"/>
    </row>
    <row r="85" spans="1:69" ht="14.5" customHeight="1" thickBot="1" x14ac:dyDescent="0.25">
      <c r="A85" s="53"/>
      <c r="B85" s="45"/>
      <c r="C85" s="48"/>
      <c r="D85" s="48"/>
      <c r="E85" s="48"/>
      <c r="F85" s="46"/>
      <c r="G85" s="45"/>
      <c r="H85" s="48"/>
      <c r="I85" s="48"/>
      <c r="J85" s="48"/>
      <c r="K85" s="46"/>
      <c r="L85" s="45"/>
      <c r="M85" s="46"/>
      <c r="N85" s="45"/>
      <c r="O85" s="46"/>
      <c r="P85" s="49"/>
      <c r="Q85" s="49"/>
      <c r="R85" s="49"/>
      <c r="S85" s="49"/>
      <c r="T85" s="215"/>
      <c r="U85" s="215"/>
      <c r="V85" s="215"/>
      <c r="W85" s="215"/>
      <c r="X85" s="59"/>
      <c r="Y85" s="60"/>
      <c r="Z85" s="60"/>
      <c r="AA85" s="60"/>
      <c r="AB85" s="60"/>
      <c r="AC85" s="60"/>
      <c r="AD85" s="60"/>
      <c r="AE85" s="61"/>
      <c r="AF85" s="18" t="s">
        <v>45</v>
      </c>
      <c r="AG85" s="18" t="s">
        <v>46</v>
      </c>
      <c r="AH85" s="18" t="s">
        <v>48</v>
      </c>
      <c r="AI85" s="20" t="s">
        <v>47</v>
      </c>
      <c r="AJ85" s="155"/>
      <c r="AK85" s="156"/>
      <c r="AL85" s="156"/>
      <c r="AM85" s="156"/>
      <c r="AN85" s="155"/>
      <c r="AO85" s="156"/>
      <c r="AP85" s="156"/>
      <c r="AQ85" s="156"/>
      <c r="AR85" s="25"/>
      <c r="AS85" s="25"/>
      <c r="AT85" s="25"/>
      <c r="AU85" s="25"/>
      <c r="AV85" s="26"/>
      <c r="AW85" s="26"/>
      <c r="AX85" s="26"/>
      <c r="AY85" s="26"/>
      <c r="AZ85" s="157"/>
      <c r="BA85" s="157"/>
      <c r="BB85" s="158"/>
      <c r="BC85" s="153"/>
      <c r="BD85" s="154"/>
      <c r="BE85" s="154"/>
      <c r="BF85" s="154"/>
      <c r="BG85" s="35"/>
      <c r="BH85" s="157"/>
      <c r="BI85" s="157"/>
      <c r="BJ85" s="158"/>
      <c r="BK85" s="153"/>
      <c r="BL85" s="154"/>
      <c r="BM85" s="154"/>
      <c r="BN85" s="154"/>
      <c r="BO85" s="26"/>
      <c r="BP85" s="26"/>
      <c r="BQ85" s="26"/>
    </row>
    <row r="86" spans="1:69" ht="14.5" customHeight="1" x14ac:dyDescent="0.2">
      <c r="A86" s="53">
        <v>30</v>
      </c>
      <c r="B86" s="50"/>
      <c r="C86" s="52"/>
      <c r="D86" s="52"/>
      <c r="E86" s="52"/>
      <c r="F86" s="51"/>
      <c r="G86" s="50"/>
      <c r="H86" s="52"/>
      <c r="I86" s="52"/>
      <c r="J86" s="52"/>
      <c r="K86" s="51"/>
      <c r="L86" s="50"/>
      <c r="M86" s="51"/>
      <c r="N86" s="50"/>
      <c r="O86" s="51"/>
      <c r="P86" s="49"/>
      <c r="Q86" s="49"/>
      <c r="R86" s="49"/>
      <c r="S86" s="49"/>
      <c r="T86" s="49"/>
      <c r="U86" s="49"/>
      <c r="V86" s="49"/>
      <c r="W86" s="49"/>
      <c r="X86" s="56"/>
      <c r="Y86" s="57"/>
      <c r="Z86" s="57"/>
      <c r="AA86" s="57"/>
      <c r="AB86" s="57"/>
      <c r="AC86" s="57"/>
      <c r="AD86" s="57"/>
      <c r="AE86" s="58"/>
      <c r="AF86" s="55" t="s">
        <v>49</v>
      </c>
      <c r="AG86" s="55"/>
      <c r="AH86" s="18">
        <v>1.5</v>
      </c>
      <c r="AI86" s="20" t="s">
        <v>44</v>
      </c>
      <c r="AJ86" s="155">
        <f t="shared" ref="AJ86" si="144">AZ86*BC86+BK86*BH86</f>
        <v>0</v>
      </c>
      <c r="AK86" s="156"/>
      <c r="AL86" s="156"/>
      <c r="AM86" s="156"/>
      <c r="AN86" s="155">
        <f t="shared" ref="AN86" si="145">AJ86*L86</f>
        <v>0</v>
      </c>
      <c r="AO86" s="156"/>
      <c r="AP86" s="156"/>
      <c r="AQ86" s="156"/>
      <c r="AR86" s="28"/>
      <c r="AS86" s="28"/>
      <c r="AT86" s="28"/>
      <c r="AU86" s="28"/>
      <c r="AV86" s="29"/>
      <c r="AW86" s="29"/>
      <c r="AX86" s="29"/>
      <c r="AY86" s="29"/>
      <c r="AZ86" s="157">
        <f t="shared" ref="AZ86:AZ112" si="146">AZ84</f>
        <v>21</v>
      </c>
      <c r="BA86" s="157"/>
      <c r="BB86" s="158"/>
      <c r="BC86" s="153">
        <f t="shared" ref="BC86" si="147">(N86*P86+P86*R86*2+N86*R86*2+P86*R86*T86)/1000000</f>
        <v>0</v>
      </c>
      <c r="BD86" s="154"/>
      <c r="BE86" s="154"/>
      <c r="BF86" s="154"/>
      <c r="BG86" s="36"/>
      <c r="BH86" s="157">
        <f t="shared" ref="BH86:BH112" si="148">BH84</f>
        <v>41</v>
      </c>
      <c r="BI86" s="157"/>
      <c r="BJ86" s="158"/>
      <c r="BK86" s="153">
        <f t="shared" ref="BK86" si="149">P86*R86*V86/1000000</f>
        <v>0</v>
      </c>
      <c r="BL86" s="154"/>
      <c r="BM86" s="154"/>
      <c r="BN86" s="154"/>
      <c r="BO86" s="26"/>
      <c r="BP86" s="26"/>
      <c r="BQ86" s="26"/>
    </row>
    <row r="87" spans="1:69" ht="14.5" customHeight="1" thickBot="1" x14ac:dyDescent="0.25">
      <c r="A87" s="54"/>
      <c r="B87" s="45"/>
      <c r="C87" s="48"/>
      <c r="D87" s="48"/>
      <c r="E87" s="48"/>
      <c r="F87" s="46"/>
      <c r="G87" s="45"/>
      <c r="H87" s="48"/>
      <c r="I87" s="48"/>
      <c r="J87" s="48"/>
      <c r="K87" s="46"/>
      <c r="L87" s="45"/>
      <c r="M87" s="46"/>
      <c r="N87" s="45"/>
      <c r="O87" s="46"/>
      <c r="P87" s="49"/>
      <c r="Q87" s="49"/>
      <c r="R87" s="49"/>
      <c r="S87" s="49"/>
      <c r="T87" s="215"/>
      <c r="U87" s="215"/>
      <c r="V87" s="215"/>
      <c r="W87" s="215"/>
      <c r="X87" s="59"/>
      <c r="Y87" s="60"/>
      <c r="Z87" s="60"/>
      <c r="AA87" s="60"/>
      <c r="AB87" s="60"/>
      <c r="AC87" s="60"/>
      <c r="AD87" s="60"/>
      <c r="AE87" s="61"/>
      <c r="AF87" s="21" t="s">
        <v>45</v>
      </c>
      <c r="AG87" s="21" t="s">
        <v>46</v>
      </c>
      <c r="AH87" s="21" t="s">
        <v>48</v>
      </c>
      <c r="AI87" s="22" t="s">
        <v>47</v>
      </c>
      <c r="AJ87" s="155"/>
      <c r="AK87" s="156"/>
      <c r="AL87" s="156"/>
      <c r="AM87" s="156"/>
      <c r="AN87" s="155"/>
      <c r="AO87" s="156"/>
      <c r="AP87" s="156"/>
      <c r="AQ87" s="156"/>
      <c r="AZ87" s="157"/>
      <c r="BA87" s="157"/>
      <c r="BB87" s="158"/>
      <c r="BC87" s="153"/>
      <c r="BD87" s="154"/>
      <c r="BE87" s="154"/>
      <c r="BF87" s="154"/>
      <c r="BG87" s="34"/>
      <c r="BH87" s="157"/>
      <c r="BI87" s="157"/>
      <c r="BJ87" s="158"/>
      <c r="BK87" s="153"/>
      <c r="BL87" s="154"/>
      <c r="BM87" s="154"/>
      <c r="BN87" s="154"/>
      <c r="BO87" s="26"/>
      <c r="BP87" s="26"/>
      <c r="BQ87" s="26"/>
    </row>
    <row r="88" spans="1:69" ht="14.5" customHeight="1" x14ac:dyDescent="0.2">
      <c r="A88" s="53">
        <v>31</v>
      </c>
      <c r="B88" s="50"/>
      <c r="C88" s="52"/>
      <c r="D88" s="52"/>
      <c r="E88" s="52"/>
      <c r="F88" s="51"/>
      <c r="G88" s="50"/>
      <c r="H88" s="52"/>
      <c r="I88" s="52"/>
      <c r="J88" s="52"/>
      <c r="K88" s="51"/>
      <c r="L88" s="50"/>
      <c r="M88" s="51"/>
      <c r="N88" s="50"/>
      <c r="O88" s="51"/>
      <c r="P88" s="49"/>
      <c r="Q88" s="49"/>
      <c r="R88" s="49"/>
      <c r="S88" s="49"/>
      <c r="T88" s="49"/>
      <c r="U88" s="49"/>
      <c r="V88" s="49"/>
      <c r="W88" s="49"/>
      <c r="X88" s="56"/>
      <c r="Y88" s="57"/>
      <c r="Z88" s="57"/>
      <c r="AA88" s="57"/>
      <c r="AB88" s="57"/>
      <c r="AC88" s="57"/>
      <c r="AD88" s="57"/>
      <c r="AE88" s="58"/>
      <c r="AF88" s="55" t="s">
        <v>49</v>
      </c>
      <c r="AG88" s="55"/>
      <c r="AH88" s="18" t="s">
        <v>43</v>
      </c>
      <c r="AI88" s="20" t="s">
        <v>44</v>
      </c>
      <c r="AJ88" s="155">
        <f t="shared" ref="AJ88" si="150">AZ88*BC88+BK88*BH88</f>
        <v>0</v>
      </c>
      <c r="AK88" s="156"/>
      <c r="AL88" s="156"/>
      <c r="AM88" s="156"/>
      <c r="AN88" s="155">
        <f t="shared" ref="AN88" si="151">AJ88*L88</f>
        <v>0</v>
      </c>
      <c r="AO88" s="156"/>
      <c r="AP88" s="156"/>
      <c r="AQ88" s="156"/>
      <c r="AR88" s="28"/>
      <c r="AS88" s="28"/>
      <c r="AT88" s="28"/>
      <c r="AU88" s="28"/>
      <c r="AV88" s="29"/>
      <c r="AW88" s="29"/>
      <c r="AX88" s="29"/>
      <c r="AY88" s="29"/>
      <c r="AZ88" s="157">
        <f t="shared" si="146"/>
        <v>21</v>
      </c>
      <c r="BA88" s="157"/>
      <c r="BB88" s="158"/>
      <c r="BC88" s="153">
        <f t="shared" ref="BC88" si="152">(N88*P88+P88*R88*2+N88*R88*2+P88*R88*T88)/1000000</f>
        <v>0</v>
      </c>
      <c r="BD88" s="154"/>
      <c r="BE88" s="154"/>
      <c r="BF88" s="154"/>
      <c r="BG88" s="36"/>
      <c r="BH88" s="157">
        <f t="shared" si="148"/>
        <v>41</v>
      </c>
      <c r="BI88" s="157"/>
      <c r="BJ88" s="158"/>
      <c r="BK88" s="153">
        <f t="shared" ref="BK88" si="153">P88*R88*V88/1000000</f>
        <v>0</v>
      </c>
      <c r="BL88" s="154"/>
      <c r="BM88" s="154"/>
      <c r="BN88" s="154"/>
      <c r="BO88" s="26"/>
      <c r="BP88" s="26"/>
      <c r="BQ88" s="26"/>
    </row>
    <row r="89" spans="1:69" ht="14.5" customHeight="1" thickBot="1" x14ac:dyDescent="0.25">
      <c r="A89" s="54"/>
      <c r="B89" s="45"/>
      <c r="C89" s="48"/>
      <c r="D89" s="48"/>
      <c r="E89" s="48"/>
      <c r="F89" s="46"/>
      <c r="G89" s="45"/>
      <c r="H89" s="48"/>
      <c r="I89" s="48"/>
      <c r="J89" s="48"/>
      <c r="K89" s="46"/>
      <c r="L89" s="45"/>
      <c r="M89" s="46"/>
      <c r="N89" s="45"/>
      <c r="O89" s="46"/>
      <c r="P89" s="49"/>
      <c r="Q89" s="49"/>
      <c r="R89" s="49"/>
      <c r="S89" s="49"/>
      <c r="T89" s="215"/>
      <c r="U89" s="215"/>
      <c r="V89" s="215"/>
      <c r="W89" s="215"/>
      <c r="X89" s="59"/>
      <c r="Y89" s="60"/>
      <c r="Z89" s="60"/>
      <c r="AA89" s="60"/>
      <c r="AB89" s="60"/>
      <c r="AC89" s="60"/>
      <c r="AD89" s="60"/>
      <c r="AE89" s="61"/>
      <c r="AF89" s="21" t="s">
        <v>45</v>
      </c>
      <c r="AG89" s="21" t="s">
        <v>46</v>
      </c>
      <c r="AH89" s="21" t="s">
        <v>48</v>
      </c>
      <c r="AI89" s="22" t="s">
        <v>47</v>
      </c>
      <c r="AJ89" s="155"/>
      <c r="AK89" s="156"/>
      <c r="AL89" s="156"/>
      <c r="AM89" s="156"/>
      <c r="AN89" s="155"/>
      <c r="AO89" s="156"/>
      <c r="AP89" s="156"/>
      <c r="AQ89" s="156"/>
      <c r="AZ89" s="157"/>
      <c r="BA89" s="157"/>
      <c r="BB89" s="158"/>
      <c r="BC89" s="153"/>
      <c r="BD89" s="154"/>
      <c r="BE89" s="154"/>
      <c r="BF89" s="154"/>
      <c r="BG89" s="34"/>
      <c r="BH89" s="157"/>
      <c r="BI89" s="157"/>
      <c r="BJ89" s="158"/>
      <c r="BK89" s="153"/>
      <c r="BL89" s="154"/>
      <c r="BM89" s="154"/>
      <c r="BN89" s="154"/>
      <c r="BO89" s="26"/>
      <c r="BP89" s="26"/>
      <c r="BQ89" s="26"/>
    </row>
    <row r="90" spans="1:69" ht="14.5" customHeight="1" x14ac:dyDescent="0.2">
      <c r="A90" s="53">
        <v>32</v>
      </c>
      <c r="B90" s="50"/>
      <c r="C90" s="52"/>
      <c r="D90" s="52"/>
      <c r="E90" s="52"/>
      <c r="F90" s="51"/>
      <c r="G90" s="50"/>
      <c r="H90" s="52"/>
      <c r="I90" s="52"/>
      <c r="J90" s="52"/>
      <c r="K90" s="51"/>
      <c r="L90" s="50"/>
      <c r="M90" s="51"/>
      <c r="N90" s="50"/>
      <c r="O90" s="51"/>
      <c r="P90" s="49"/>
      <c r="Q90" s="49"/>
      <c r="R90" s="49"/>
      <c r="S90" s="49"/>
      <c r="T90" s="49"/>
      <c r="U90" s="49"/>
      <c r="V90" s="49"/>
      <c r="W90" s="49"/>
      <c r="X90" s="56"/>
      <c r="Y90" s="57"/>
      <c r="Z90" s="57"/>
      <c r="AA90" s="57"/>
      <c r="AB90" s="57"/>
      <c r="AC90" s="57"/>
      <c r="AD90" s="57"/>
      <c r="AE90" s="58"/>
      <c r="AF90" s="55" t="s">
        <v>49</v>
      </c>
      <c r="AG90" s="55"/>
      <c r="AH90" s="18" t="s">
        <v>43</v>
      </c>
      <c r="AI90" s="20" t="s">
        <v>44</v>
      </c>
      <c r="AJ90" s="155">
        <f t="shared" ref="AJ90" si="154">AZ90*BC90+BK90*BH90</f>
        <v>0</v>
      </c>
      <c r="AK90" s="156"/>
      <c r="AL90" s="156"/>
      <c r="AM90" s="156"/>
      <c r="AN90" s="155">
        <f t="shared" ref="AN90" si="155">AJ90*L90</f>
        <v>0</v>
      </c>
      <c r="AO90" s="156"/>
      <c r="AP90" s="156"/>
      <c r="AQ90" s="156"/>
      <c r="AR90" s="28"/>
      <c r="AS90" s="28"/>
      <c r="AT90" s="28"/>
      <c r="AU90" s="28"/>
      <c r="AV90" s="29"/>
      <c r="AW90" s="29"/>
      <c r="AX90" s="29"/>
      <c r="AY90" s="29"/>
      <c r="AZ90" s="157">
        <f t="shared" si="146"/>
        <v>21</v>
      </c>
      <c r="BA90" s="157"/>
      <c r="BB90" s="158"/>
      <c r="BC90" s="153">
        <f t="shared" ref="BC90" si="156">(N90*P90+P90*R90*2+N90*R90*2+P90*R90*T90)/1000000</f>
        <v>0</v>
      </c>
      <c r="BD90" s="154"/>
      <c r="BE90" s="154"/>
      <c r="BF90" s="154"/>
      <c r="BG90" s="36"/>
      <c r="BH90" s="157">
        <f t="shared" si="148"/>
        <v>41</v>
      </c>
      <c r="BI90" s="157"/>
      <c r="BJ90" s="158"/>
      <c r="BK90" s="153">
        <f t="shared" ref="BK90" si="157">P90*R90*V90/1000000</f>
        <v>0</v>
      </c>
      <c r="BL90" s="154"/>
      <c r="BM90" s="154"/>
      <c r="BN90" s="154"/>
      <c r="BO90" s="26"/>
      <c r="BP90" s="26"/>
      <c r="BQ90" s="26"/>
    </row>
    <row r="91" spans="1:69" ht="14.5" customHeight="1" thickBot="1" x14ac:dyDescent="0.25">
      <c r="A91" s="54"/>
      <c r="B91" s="45"/>
      <c r="C91" s="48"/>
      <c r="D91" s="48"/>
      <c r="E91" s="48"/>
      <c r="F91" s="46"/>
      <c r="G91" s="45"/>
      <c r="H91" s="48"/>
      <c r="I91" s="48"/>
      <c r="J91" s="48"/>
      <c r="K91" s="46"/>
      <c r="L91" s="45"/>
      <c r="M91" s="46"/>
      <c r="N91" s="45"/>
      <c r="O91" s="46"/>
      <c r="P91" s="49"/>
      <c r="Q91" s="49"/>
      <c r="R91" s="49"/>
      <c r="S91" s="49"/>
      <c r="T91" s="215"/>
      <c r="U91" s="215"/>
      <c r="V91" s="215"/>
      <c r="W91" s="215"/>
      <c r="X91" s="59"/>
      <c r="Y91" s="60"/>
      <c r="Z91" s="60"/>
      <c r="AA91" s="60"/>
      <c r="AB91" s="60"/>
      <c r="AC91" s="60"/>
      <c r="AD91" s="60"/>
      <c r="AE91" s="61"/>
      <c r="AF91" s="21" t="s">
        <v>45</v>
      </c>
      <c r="AG91" s="21" t="s">
        <v>46</v>
      </c>
      <c r="AH91" s="21" t="s">
        <v>48</v>
      </c>
      <c r="AI91" s="22" t="s">
        <v>47</v>
      </c>
      <c r="AJ91" s="155"/>
      <c r="AK91" s="156"/>
      <c r="AL91" s="156"/>
      <c r="AM91" s="156"/>
      <c r="AN91" s="155"/>
      <c r="AO91" s="156"/>
      <c r="AP91" s="156"/>
      <c r="AQ91" s="156"/>
      <c r="AZ91" s="157"/>
      <c r="BA91" s="157"/>
      <c r="BB91" s="158"/>
      <c r="BC91" s="153"/>
      <c r="BD91" s="154"/>
      <c r="BE91" s="154"/>
      <c r="BF91" s="154"/>
      <c r="BG91" s="34"/>
      <c r="BH91" s="157"/>
      <c r="BI91" s="157"/>
      <c r="BJ91" s="158"/>
      <c r="BK91" s="153"/>
      <c r="BL91" s="154"/>
      <c r="BM91" s="154"/>
      <c r="BN91" s="154"/>
      <c r="BO91" s="26"/>
      <c r="BP91" s="26"/>
      <c r="BQ91" s="26"/>
    </row>
    <row r="92" spans="1:69" ht="14.5" customHeight="1" x14ac:dyDescent="0.2">
      <c r="A92" s="53">
        <v>33</v>
      </c>
      <c r="B92" s="50"/>
      <c r="C92" s="52"/>
      <c r="D92" s="52"/>
      <c r="E92" s="52"/>
      <c r="F92" s="51"/>
      <c r="G92" s="50"/>
      <c r="H92" s="52"/>
      <c r="I92" s="52"/>
      <c r="J92" s="52"/>
      <c r="K92" s="51"/>
      <c r="L92" s="50"/>
      <c r="M92" s="51"/>
      <c r="N92" s="50"/>
      <c r="O92" s="51"/>
      <c r="P92" s="49"/>
      <c r="Q92" s="49"/>
      <c r="R92" s="49"/>
      <c r="S92" s="49"/>
      <c r="T92" s="49"/>
      <c r="U92" s="49"/>
      <c r="V92" s="49"/>
      <c r="W92" s="49"/>
      <c r="X92" s="56"/>
      <c r="Y92" s="57"/>
      <c r="Z92" s="57"/>
      <c r="AA92" s="57"/>
      <c r="AB92" s="57"/>
      <c r="AC92" s="57"/>
      <c r="AD92" s="57"/>
      <c r="AE92" s="58"/>
      <c r="AF92" s="55" t="s">
        <v>49</v>
      </c>
      <c r="AG92" s="55"/>
      <c r="AH92" s="18" t="s">
        <v>43</v>
      </c>
      <c r="AI92" s="20" t="s">
        <v>44</v>
      </c>
      <c r="AJ92" s="155">
        <f t="shared" ref="AJ92" si="158">AZ92*BC92+BK92*BH92</f>
        <v>0</v>
      </c>
      <c r="AK92" s="156"/>
      <c r="AL92" s="156"/>
      <c r="AM92" s="156"/>
      <c r="AN92" s="155">
        <f t="shared" ref="AN92" si="159">AJ92*L92</f>
        <v>0</v>
      </c>
      <c r="AO92" s="156"/>
      <c r="AP92" s="156"/>
      <c r="AQ92" s="156"/>
      <c r="AR92" s="28"/>
      <c r="AS92" s="28"/>
      <c r="AT92" s="28"/>
      <c r="AU92" s="28"/>
      <c r="AV92" s="29"/>
      <c r="AW92" s="29"/>
      <c r="AX92" s="29"/>
      <c r="AY92" s="29"/>
      <c r="AZ92" s="157">
        <f t="shared" si="146"/>
        <v>21</v>
      </c>
      <c r="BA92" s="157"/>
      <c r="BB92" s="158"/>
      <c r="BC92" s="153">
        <f t="shared" ref="BC92" si="160">(N92*P92+P92*R92*2+N92*R92*2+P92*R92*T92)/1000000</f>
        <v>0</v>
      </c>
      <c r="BD92" s="154"/>
      <c r="BE92" s="154"/>
      <c r="BF92" s="154"/>
      <c r="BG92" s="36"/>
      <c r="BH92" s="157">
        <f t="shared" si="148"/>
        <v>41</v>
      </c>
      <c r="BI92" s="157"/>
      <c r="BJ92" s="158"/>
      <c r="BK92" s="153">
        <f t="shared" ref="BK92" si="161">P92*R92*V92/1000000</f>
        <v>0</v>
      </c>
      <c r="BL92" s="154"/>
      <c r="BM92" s="154"/>
      <c r="BN92" s="154"/>
      <c r="BO92" s="26"/>
      <c r="BP92" s="26"/>
      <c r="BQ92" s="26"/>
    </row>
    <row r="93" spans="1:69" ht="14.5" customHeight="1" thickBot="1" x14ac:dyDescent="0.25">
      <c r="A93" s="54"/>
      <c r="B93" s="45"/>
      <c r="C93" s="48"/>
      <c r="D93" s="48"/>
      <c r="E93" s="48"/>
      <c r="F93" s="46"/>
      <c r="G93" s="45"/>
      <c r="H93" s="48"/>
      <c r="I93" s="48"/>
      <c r="J93" s="48"/>
      <c r="K93" s="46"/>
      <c r="L93" s="45"/>
      <c r="M93" s="46"/>
      <c r="N93" s="45"/>
      <c r="O93" s="46"/>
      <c r="P93" s="49"/>
      <c r="Q93" s="49"/>
      <c r="R93" s="49"/>
      <c r="S93" s="49"/>
      <c r="T93" s="215"/>
      <c r="U93" s="215"/>
      <c r="V93" s="215"/>
      <c r="W93" s="215"/>
      <c r="X93" s="59"/>
      <c r="Y93" s="60"/>
      <c r="Z93" s="60"/>
      <c r="AA93" s="60"/>
      <c r="AB93" s="60"/>
      <c r="AC93" s="60"/>
      <c r="AD93" s="60"/>
      <c r="AE93" s="61"/>
      <c r="AF93" s="21" t="s">
        <v>45</v>
      </c>
      <c r="AG93" s="21" t="s">
        <v>46</v>
      </c>
      <c r="AH93" s="21" t="s">
        <v>48</v>
      </c>
      <c r="AI93" s="22" t="s">
        <v>47</v>
      </c>
      <c r="AJ93" s="155"/>
      <c r="AK93" s="156"/>
      <c r="AL93" s="156"/>
      <c r="AM93" s="156"/>
      <c r="AN93" s="155"/>
      <c r="AO93" s="156"/>
      <c r="AP93" s="156"/>
      <c r="AQ93" s="156"/>
      <c r="AZ93" s="157"/>
      <c r="BA93" s="157"/>
      <c r="BB93" s="158"/>
      <c r="BC93" s="153"/>
      <c r="BD93" s="154"/>
      <c r="BE93" s="154"/>
      <c r="BF93" s="154"/>
      <c r="BG93" s="34"/>
      <c r="BH93" s="157"/>
      <c r="BI93" s="157"/>
      <c r="BJ93" s="158"/>
      <c r="BK93" s="153"/>
      <c r="BL93" s="154"/>
      <c r="BM93" s="154"/>
      <c r="BN93" s="154"/>
      <c r="BO93" s="26"/>
      <c r="BP93" s="26"/>
      <c r="BQ93" s="26"/>
    </row>
    <row r="94" spans="1:69" ht="14.5" customHeight="1" x14ac:dyDescent="0.2">
      <c r="A94" s="53">
        <v>34</v>
      </c>
      <c r="B94" s="50"/>
      <c r="C94" s="52"/>
      <c r="D94" s="52"/>
      <c r="E94" s="52"/>
      <c r="F94" s="51"/>
      <c r="G94" s="50"/>
      <c r="H94" s="52"/>
      <c r="I94" s="52"/>
      <c r="J94" s="52"/>
      <c r="K94" s="51"/>
      <c r="L94" s="50"/>
      <c r="M94" s="51"/>
      <c r="N94" s="50"/>
      <c r="O94" s="51"/>
      <c r="P94" s="49"/>
      <c r="Q94" s="49"/>
      <c r="R94" s="49"/>
      <c r="S94" s="49"/>
      <c r="T94" s="49"/>
      <c r="U94" s="49"/>
      <c r="V94" s="49"/>
      <c r="W94" s="49"/>
      <c r="X94" s="56"/>
      <c r="Y94" s="57"/>
      <c r="Z94" s="57"/>
      <c r="AA94" s="57"/>
      <c r="AB94" s="57"/>
      <c r="AC94" s="57"/>
      <c r="AD94" s="57"/>
      <c r="AE94" s="58"/>
      <c r="AF94" s="55" t="s">
        <v>49</v>
      </c>
      <c r="AG94" s="55"/>
      <c r="AH94" s="18" t="s">
        <v>43</v>
      </c>
      <c r="AI94" s="20" t="s">
        <v>44</v>
      </c>
      <c r="AJ94" s="155">
        <f t="shared" ref="AJ94" si="162">AZ94*BC94+BK94*BH94</f>
        <v>0</v>
      </c>
      <c r="AK94" s="156"/>
      <c r="AL94" s="156"/>
      <c r="AM94" s="156"/>
      <c r="AN94" s="155">
        <f t="shared" ref="AN94" si="163">AJ94*L94</f>
        <v>0</v>
      </c>
      <c r="AO94" s="156"/>
      <c r="AP94" s="156"/>
      <c r="AQ94" s="156"/>
      <c r="AR94" s="28"/>
      <c r="AS94" s="28"/>
      <c r="AT94" s="28"/>
      <c r="AU94" s="28"/>
      <c r="AV94" s="29"/>
      <c r="AW94" s="29"/>
      <c r="AX94" s="29"/>
      <c r="AY94" s="29"/>
      <c r="AZ94" s="157">
        <f t="shared" si="146"/>
        <v>21</v>
      </c>
      <c r="BA94" s="157"/>
      <c r="BB94" s="158"/>
      <c r="BC94" s="153">
        <f t="shared" ref="BC94" si="164">(N94*P94+P94*R94*2+N94*R94*2+P94*R94*T94)/1000000</f>
        <v>0</v>
      </c>
      <c r="BD94" s="154"/>
      <c r="BE94" s="154"/>
      <c r="BF94" s="154"/>
      <c r="BG94" s="36"/>
      <c r="BH94" s="157">
        <f t="shared" si="148"/>
        <v>41</v>
      </c>
      <c r="BI94" s="157"/>
      <c r="BJ94" s="158"/>
      <c r="BK94" s="153">
        <f t="shared" ref="BK94" si="165">P94*R94*V94/1000000</f>
        <v>0</v>
      </c>
      <c r="BL94" s="154"/>
      <c r="BM94" s="154"/>
      <c r="BN94" s="154"/>
      <c r="BO94" s="26"/>
      <c r="BP94" s="26"/>
      <c r="BQ94" s="26"/>
    </row>
    <row r="95" spans="1:69" ht="14.5" customHeight="1" thickBot="1" x14ac:dyDescent="0.25">
      <c r="A95" s="54"/>
      <c r="B95" s="45"/>
      <c r="C95" s="48"/>
      <c r="D95" s="48"/>
      <c r="E95" s="48"/>
      <c r="F95" s="46"/>
      <c r="G95" s="45"/>
      <c r="H95" s="48"/>
      <c r="I95" s="48"/>
      <c r="J95" s="48"/>
      <c r="K95" s="46"/>
      <c r="L95" s="45"/>
      <c r="M95" s="46"/>
      <c r="N95" s="45"/>
      <c r="O95" s="46"/>
      <c r="P95" s="49"/>
      <c r="Q95" s="49"/>
      <c r="R95" s="49"/>
      <c r="S95" s="49"/>
      <c r="T95" s="215"/>
      <c r="U95" s="215"/>
      <c r="V95" s="215"/>
      <c r="W95" s="215"/>
      <c r="X95" s="59"/>
      <c r="Y95" s="60"/>
      <c r="Z95" s="60"/>
      <c r="AA95" s="60"/>
      <c r="AB95" s="60"/>
      <c r="AC95" s="60"/>
      <c r="AD95" s="60"/>
      <c r="AE95" s="61"/>
      <c r="AF95" s="21" t="s">
        <v>45</v>
      </c>
      <c r="AG95" s="21" t="s">
        <v>46</v>
      </c>
      <c r="AH95" s="21" t="s">
        <v>48</v>
      </c>
      <c r="AI95" s="22" t="s">
        <v>47</v>
      </c>
      <c r="AJ95" s="155"/>
      <c r="AK95" s="156"/>
      <c r="AL95" s="156"/>
      <c r="AM95" s="156"/>
      <c r="AN95" s="155"/>
      <c r="AO95" s="156"/>
      <c r="AP95" s="156"/>
      <c r="AQ95" s="156"/>
      <c r="AZ95" s="157"/>
      <c r="BA95" s="157"/>
      <c r="BB95" s="158"/>
      <c r="BC95" s="153"/>
      <c r="BD95" s="154"/>
      <c r="BE95" s="154"/>
      <c r="BF95" s="154"/>
      <c r="BG95" s="34"/>
      <c r="BH95" s="157"/>
      <c r="BI95" s="157"/>
      <c r="BJ95" s="158"/>
      <c r="BK95" s="153"/>
      <c r="BL95" s="154"/>
      <c r="BM95" s="154"/>
      <c r="BN95" s="154"/>
      <c r="BO95" s="26"/>
      <c r="BP95" s="26"/>
      <c r="BQ95" s="26"/>
    </row>
    <row r="96" spans="1:69" ht="14.5" customHeight="1" x14ac:dyDescent="0.2">
      <c r="A96" s="53">
        <v>35</v>
      </c>
      <c r="B96" s="50"/>
      <c r="C96" s="52"/>
      <c r="D96" s="52"/>
      <c r="E96" s="52"/>
      <c r="F96" s="51"/>
      <c r="G96" s="50"/>
      <c r="H96" s="52"/>
      <c r="I96" s="52"/>
      <c r="J96" s="52"/>
      <c r="K96" s="51"/>
      <c r="L96" s="50"/>
      <c r="M96" s="51"/>
      <c r="N96" s="50"/>
      <c r="O96" s="51"/>
      <c r="P96" s="49"/>
      <c r="Q96" s="49"/>
      <c r="R96" s="49"/>
      <c r="S96" s="49"/>
      <c r="T96" s="49"/>
      <c r="U96" s="49"/>
      <c r="V96" s="49"/>
      <c r="W96" s="49"/>
      <c r="X96" s="56"/>
      <c r="Y96" s="57"/>
      <c r="Z96" s="57"/>
      <c r="AA96" s="57"/>
      <c r="AB96" s="57"/>
      <c r="AC96" s="57"/>
      <c r="AD96" s="57"/>
      <c r="AE96" s="58"/>
      <c r="AF96" s="55" t="s">
        <v>49</v>
      </c>
      <c r="AG96" s="55"/>
      <c r="AH96" s="18" t="s">
        <v>43</v>
      </c>
      <c r="AI96" s="20" t="s">
        <v>44</v>
      </c>
      <c r="AJ96" s="155">
        <f t="shared" ref="AJ96" si="166">AZ96*BC96+BK96*BH96</f>
        <v>0</v>
      </c>
      <c r="AK96" s="156"/>
      <c r="AL96" s="156"/>
      <c r="AM96" s="156"/>
      <c r="AN96" s="155">
        <f t="shared" ref="AN96" si="167">AJ96*L96</f>
        <v>0</v>
      </c>
      <c r="AO96" s="156"/>
      <c r="AP96" s="156"/>
      <c r="AQ96" s="156"/>
      <c r="AR96" s="28"/>
      <c r="AS96" s="28"/>
      <c r="AT96" s="28"/>
      <c r="AU96" s="28"/>
      <c r="AV96" s="29"/>
      <c r="AW96" s="29"/>
      <c r="AX96" s="29"/>
      <c r="AY96" s="29"/>
      <c r="AZ96" s="157">
        <f t="shared" si="146"/>
        <v>21</v>
      </c>
      <c r="BA96" s="157"/>
      <c r="BB96" s="158"/>
      <c r="BC96" s="153">
        <f t="shared" ref="BC96" si="168">(N96*P96+P96*R96*2+N96*R96*2+P96*R96*T96)/1000000</f>
        <v>0</v>
      </c>
      <c r="BD96" s="154"/>
      <c r="BE96" s="154"/>
      <c r="BF96" s="154"/>
      <c r="BG96" s="36"/>
      <c r="BH96" s="157">
        <f t="shared" si="148"/>
        <v>41</v>
      </c>
      <c r="BI96" s="157"/>
      <c r="BJ96" s="158"/>
      <c r="BK96" s="153">
        <f t="shared" ref="BK96" si="169">P96*R96*V96/1000000</f>
        <v>0</v>
      </c>
      <c r="BL96" s="154"/>
      <c r="BM96" s="154"/>
      <c r="BN96" s="154"/>
      <c r="BO96" s="26"/>
      <c r="BP96" s="26"/>
      <c r="BQ96" s="26"/>
    </row>
    <row r="97" spans="1:69" ht="14.5" customHeight="1" thickBot="1" x14ac:dyDescent="0.25">
      <c r="A97" s="54"/>
      <c r="B97" s="45"/>
      <c r="C97" s="48"/>
      <c r="D97" s="48"/>
      <c r="E97" s="48"/>
      <c r="F97" s="46"/>
      <c r="G97" s="45"/>
      <c r="H97" s="48"/>
      <c r="I97" s="48"/>
      <c r="J97" s="48"/>
      <c r="K97" s="46"/>
      <c r="L97" s="45"/>
      <c r="M97" s="46"/>
      <c r="N97" s="45"/>
      <c r="O97" s="46"/>
      <c r="P97" s="49"/>
      <c r="Q97" s="49"/>
      <c r="R97" s="49"/>
      <c r="S97" s="49"/>
      <c r="T97" s="215"/>
      <c r="U97" s="215"/>
      <c r="V97" s="215"/>
      <c r="W97" s="215"/>
      <c r="X97" s="59"/>
      <c r="Y97" s="60"/>
      <c r="Z97" s="60"/>
      <c r="AA97" s="60"/>
      <c r="AB97" s="60"/>
      <c r="AC97" s="60"/>
      <c r="AD97" s="60"/>
      <c r="AE97" s="61"/>
      <c r="AF97" s="21" t="s">
        <v>45</v>
      </c>
      <c r="AG97" s="21" t="s">
        <v>46</v>
      </c>
      <c r="AH97" s="21" t="s">
        <v>48</v>
      </c>
      <c r="AI97" s="22" t="s">
        <v>47</v>
      </c>
      <c r="AJ97" s="155"/>
      <c r="AK97" s="156"/>
      <c r="AL97" s="156"/>
      <c r="AM97" s="156"/>
      <c r="AN97" s="155"/>
      <c r="AO97" s="156"/>
      <c r="AP97" s="156"/>
      <c r="AQ97" s="156"/>
      <c r="AZ97" s="157"/>
      <c r="BA97" s="157"/>
      <c r="BB97" s="158"/>
      <c r="BC97" s="153"/>
      <c r="BD97" s="154"/>
      <c r="BE97" s="154"/>
      <c r="BF97" s="154"/>
      <c r="BG97" s="34"/>
      <c r="BH97" s="157"/>
      <c r="BI97" s="157"/>
      <c r="BJ97" s="158"/>
      <c r="BK97" s="153"/>
      <c r="BL97" s="154"/>
      <c r="BM97" s="154"/>
      <c r="BN97" s="154"/>
      <c r="BO97" s="26"/>
      <c r="BP97" s="26"/>
      <c r="BQ97" s="26"/>
    </row>
    <row r="98" spans="1:69" ht="14.5" customHeight="1" x14ac:dyDescent="0.2">
      <c r="A98" s="53">
        <v>36</v>
      </c>
      <c r="B98" s="50"/>
      <c r="C98" s="52"/>
      <c r="D98" s="52"/>
      <c r="E98" s="52"/>
      <c r="F98" s="51"/>
      <c r="G98" s="50"/>
      <c r="H98" s="52"/>
      <c r="I98" s="52"/>
      <c r="J98" s="52"/>
      <c r="K98" s="51"/>
      <c r="L98" s="50"/>
      <c r="M98" s="51"/>
      <c r="N98" s="50"/>
      <c r="O98" s="51"/>
      <c r="P98" s="49"/>
      <c r="Q98" s="49"/>
      <c r="R98" s="49"/>
      <c r="S98" s="49"/>
      <c r="T98" s="49"/>
      <c r="U98" s="49"/>
      <c r="V98" s="49"/>
      <c r="W98" s="49"/>
      <c r="X98" s="56"/>
      <c r="Y98" s="57"/>
      <c r="Z98" s="57"/>
      <c r="AA98" s="57"/>
      <c r="AB98" s="57"/>
      <c r="AC98" s="57"/>
      <c r="AD98" s="57"/>
      <c r="AE98" s="58"/>
      <c r="AF98" s="55" t="s">
        <v>49</v>
      </c>
      <c r="AG98" s="55"/>
      <c r="AH98" s="18" t="s">
        <v>43</v>
      </c>
      <c r="AI98" s="20" t="s">
        <v>44</v>
      </c>
      <c r="AJ98" s="155">
        <f t="shared" ref="AJ98" si="170">AZ98*BC98+BK98*BH98</f>
        <v>0</v>
      </c>
      <c r="AK98" s="156"/>
      <c r="AL98" s="156"/>
      <c r="AM98" s="156"/>
      <c r="AN98" s="155">
        <f t="shared" ref="AN98" si="171">AJ98*L98</f>
        <v>0</v>
      </c>
      <c r="AO98" s="156"/>
      <c r="AP98" s="156"/>
      <c r="AQ98" s="156"/>
      <c r="AR98" s="28"/>
      <c r="AS98" s="28"/>
      <c r="AT98" s="28"/>
      <c r="AU98" s="28"/>
      <c r="AV98" s="29"/>
      <c r="AW98" s="29"/>
      <c r="AX98" s="29"/>
      <c r="AY98" s="29"/>
      <c r="AZ98" s="157">
        <f t="shared" si="146"/>
        <v>21</v>
      </c>
      <c r="BA98" s="157"/>
      <c r="BB98" s="158"/>
      <c r="BC98" s="153">
        <f t="shared" ref="BC98" si="172">(N98*P98+P98*R98*2+N98*R98*2+P98*R98*T98)/1000000</f>
        <v>0</v>
      </c>
      <c r="BD98" s="154"/>
      <c r="BE98" s="154"/>
      <c r="BF98" s="154"/>
      <c r="BG98" s="36"/>
      <c r="BH98" s="157">
        <f t="shared" si="148"/>
        <v>41</v>
      </c>
      <c r="BI98" s="157"/>
      <c r="BJ98" s="158"/>
      <c r="BK98" s="153">
        <f t="shared" ref="BK98" si="173">P98*R98*V98/1000000</f>
        <v>0</v>
      </c>
      <c r="BL98" s="154"/>
      <c r="BM98" s="154"/>
      <c r="BN98" s="154"/>
      <c r="BO98" s="26"/>
      <c r="BP98" s="26"/>
      <c r="BQ98" s="26"/>
    </row>
    <row r="99" spans="1:69" ht="14.5" customHeight="1" thickBot="1" x14ac:dyDescent="0.25">
      <c r="A99" s="54"/>
      <c r="B99" s="45"/>
      <c r="C99" s="48"/>
      <c r="D99" s="48"/>
      <c r="E99" s="48"/>
      <c r="F99" s="46"/>
      <c r="G99" s="45"/>
      <c r="H99" s="48"/>
      <c r="I99" s="48"/>
      <c r="J99" s="48"/>
      <c r="K99" s="46"/>
      <c r="L99" s="45"/>
      <c r="M99" s="46"/>
      <c r="N99" s="45"/>
      <c r="O99" s="46"/>
      <c r="P99" s="49"/>
      <c r="Q99" s="49"/>
      <c r="R99" s="49"/>
      <c r="S99" s="49"/>
      <c r="T99" s="215"/>
      <c r="U99" s="215"/>
      <c r="V99" s="215"/>
      <c r="W99" s="215"/>
      <c r="X99" s="59"/>
      <c r="Y99" s="60"/>
      <c r="Z99" s="60"/>
      <c r="AA99" s="60"/>
      <c r="AB99" s="60"/>
      <c r="AC99" s="60"/>
      <c r="AD99" s="60"/>
      <c r="AE99" s="61"/>
      <c r="AF99" s="21" t="s">
        <v>45</v>
      </c>
      <c r="AG99" s="21" t="s">
        <v>46</v>
      </c>
      <c r="AH99" s="21" t="s">
        <v>48</v>
      </c>
      <c r="AI99" s="22" t="s">
        <v>47</v>
      </c>
      <c r="AJ99" s="155"/>
      <c r="AK99" s="156"/>
      <c r="AL99" s="156"/>
      <c r="AM99" s="156"/>
      <c r="AN99" s="155"/>
      <c r="AO99" s="156"/>
      <c r="AP99" s="156"/>
      <c r="AQ99" s="156"/>
      <c r="AZ99" s="157"/>
      <c r="BA99" s="157"/>
      <c r="BB99" s="158"/>
      <c r="BC99" s="153"/>
      <c r="BD99" s="154"/>
      <c r="BE99" s="154"/>
      <c r="BF99" s="154"/>
      <c r="BG99" s="34"/>
      <c r="BH99" s="157"/>
      <c r="BI99" s="157"/>
      <c r="BJ99" s="158"/>
      <c r="BK99" s="153"/>
      <c r="BL99" s="154"/>
      <c r="BM99" s="154"/>
      <c r="BN99" s="154"/>
      <c r="BO99" s="26"/>
      <c r="BP99" s="26"/>
      <c r="BQ99" s="26"/>
    </row>
    <row r="100" spans="1:69" ht="14.5" customHeight="1" x14ac:dyDescent="0.2">
      <c r="A100" s="53">
        <v>37</v>
      </c>
      <c r="B100" s="50"/>
      <c r="C100" s="52"/>
      <c r="D100" s="52"/>
      <c r="E100" s="52"/>
      <c r="F100" s="51"/>
      <c r="G100" s="50"/>
      <c r="H100" s="52"/>
      <c r="I100" s="52"/>
      <c r="J100" s="52"/>
      <c r="K100" s="51"/>
      <c r="L100" s="50"/>
      <c r="M100" s="51"/>
      <c r="N100" s="50"/>
      <c r="O100" s="51"/>
      <c r="P100" s="49"/>
      <c r="Q100" s="49"/>
      <c r="R100" s="49"/>
      <c r="S100" s="49"/>
      <c r="T100" s="49"/>
      <c r="U100" s="49"/>
      <c r="V100" s="49"/>
      <c r="W100" s="49"/>
      <c r="X100" s="56"/>
      <c r="Y100" s="57"/>
      <c r="Z100" s="57"/>
      <c r="AA100" s="57"/>
      <c r="AB100" s="57"/>
      <c r="AC100" s="57"/>
      <c r="AD100" s="57"/>
      <c r="AE100" s="58"/>
      <c r="AF100" s="55" t="s">
        <v>49</v>
      </c>
      <c r="AG100" s="55"/>
      <c r="AH100" s="18" t="s">
        <v>43</v>
      </c>
      <c r="AI100" s="20" t="s">
        <v>44</v>
      </c>
      <c r="AJ100" s="155">
        <f t="shared" ref="AJ100" si="174">AZ100*BC100+BK100*BH100</f>
        <v>0</v>
      </c>
      <c r="AK100" s="156"/>
      <c r="AL100" s="156"/>
      <c r="AM100" s="156"/>
      <c r="AN100" s="155">
        <f t="shared" ref="AN100" si="175">AJ100*L100</f>
        <v>0</v>
      </c>
      <c r="AO100" s="156"/>
      <c r="AP100" s="156"/>
      <c r="AQ100" s="156"/>
      <c r="AR100" s="28"/>
      <c r="AS100" s="28"/>
      <c r="AT100" s="28"/>
      <c r="AU100" s="28"/>
      <c r="AV100" s="29"/>
      <c r="AW100" s="29"/>
      <c r="AX100" s="29"/>
      <c r="AY100" s="29"/>
      <c r="AZ100" s="157">
        <f t="shared" si="146"/>
        <v>21</v>
      </c>
      <c r="BA100" s="157"/>
      <c r="BB100" s="158"/>
      <c r="BC100" s="153">
        <f t="shared" ref="BC100" si="176">(N100*P100+P100*R100*2+N100*R100*2+P100*R100*T100)/1000000</f>
        <v>0</v>
      </c>
      <c r="BD100" s="154"/>
      <c r="BE100" s="154"/>
      <c r="BF100" s="154"/>
      <c r="BG100" s="36"/>
      <c r="BH100" s="157">
        <f t="shared" si="148"/>
        <v>41</v>
      </c>
      <c r="BI100" s="157"/>
      <c r="BJ100" s="158"/>
      <c r="BK100" s="153">
        <f t="shared" ref="BK100" si="177">P100*R100*V100/1000000</f>
        <v>0</v>
      </c>
      <c r="BL100" s="154"/>
      <c r="BM100" s="154"/>
      <c r="BN100" s="154"/>
      <c r="BO100" s="26"/>
      <c r="BP100" s="26"/>
      <c r="BQ100" s="26"/>
    </row>
    <row r="101" spans="1:69" ht="14.5" customHeight="1" thickBot="1" x14ac:dyDescent="0.25">
      <c r="A101" s="54"/>
      <c r="B101" s="45"/>
      <c r="C101" s="48"/>
      <c r="D101" s="48"/>
      <c r="E101" s="48"/>
      <c r="F101" s="46"/>
      <c r="G101" s="45"/>
      <c r="H101" s="48"/>
      <c r="I101" s="48"/>
      <c r="J101" s="48"/>
      <c r="K101" s="46"/>
      <c r="L101" s="45"/>
      <c r="M101" s="46"/>
      <c r="N101" s="45"/>
      <c r="O101" s="46"/>
      <c r="P101" s="49"/>
      <c r="Q101" s="49"/>
      <c r="R101" s="49"/>
      <c r="S101" s="49"/>
      <c r="T101" s="215"/>
      <c r="U101" s="215"/>
      <c r="V101" s="215"/>
      <c r="W101" s="215"/>
      <c r="X101" s="59"/>
      <c r="Y101" s="60"/>
      <c r="Z101" s="60"/>
      <c r="AA101" s="60"/>
      <c r="AB101" s="60"/>
      <c r="AC101" s="60"/>
      <c r="AD101" s="60"/>
      <c r="AE101" s="61"/>
      <c r="AF101" s="21" t="s">
        <v>45</v>
      </c>
      <c r="AG101" s="21" t="s">
        <v>46</v>
      </c>
      <c r="AH101" s="21" t="s">
        <v>48</v>
      </c>
      <c r="AI101" s="22" t="s">
        <v>47</v>
      </c>
      <c r="AJ101" s="155"/>
      <c r="AK101" s="156"/>
      <c r="AL101" s="156"/>
      <c r="AM101" s="156"/>
      <c r="AN101" s="155"/>
      <c r="AO101" s="156"/>
      <c r="AP101" s="156"/>
      <c r="AQ101" s="156"/>
      <c r="AZ101" s="157"/>
      <c r="BA101" s="157"/>
      <c r="BB101" s="158"/>
      <c r="BC101" s="153"/>
      <c r="BD101" s="154"/>
      <c r="BE101" s="154"/>
      <c r="BF101" s="154"/>
      <c r="BG101" s="34"/>
      <c r="BH101" s="157"/>
      <c r="BI101" s="157"/>
      <c r="BJ101" s="158"/>
      <c r="BK101" s="153"/>
      <c r="BL101" s="154"/>
      <c r="BM101" s="154"/>
      <c r="BN101" s="154"/>
      <c r="BO101" s="26"/>
      <c r="BP101" s="26"/>
      <c r="BQ101" s="26"/>
    </row>
    <row r="102" spans="1:69" ht="14.5" customHeight="1" x14ac:dyDescent="0.2">
      <c r="A102" s="53">
        <v>38</v>
      </c>
      <c r="B102" s="50"/>
      <c r="C102" s="52"/>
      <c r="D102" s="52"/>
      <c r="E102" s="52"/>
      <c r="F102" s="51"/>
      <c r="G102" s="50"/>
      <c r="H102" s="52"/>
      <c r="I102" s="52"/>
      <c r="J102" s="52"/>
      <c r="K102" s="51"/>
      <c r="L102" s="50"/>
      <c r="M102" s="51"/>
      <c r="N102" s="50"/>
      <c r="O102" s="51"/>
      <c r="P102" s="49"/>
      <c r="Q102" s="49"/>
      <c r="R102" s="49"/>
      <c r="S102" s="49"/>
      <c r="T102" s="49"/>
      <c r="U102" s="49"/>
      <c r="V102" s="49"/>
      <c r="W102" s="49"/>
      <c r="X102" s="56"/>
      <c r="Y102" s="57"/>
      <c r="Z102" s="57"/>
      <c r="AA102" s="57"/>
      <c r="AB102" s="57"/>
      <c r="AC102" s="57"/>
      <c r="AD102" s="57"/>
      <c r="AE102" s="58"/>
      <c r="AF102" s="55" t="s">
        <v>49</v>
      </c>
      <c r="AG102" s="55"/>
      <c r="AH102" s="18" t="s">
        <v>43</v>
      </c>
      <c r="AI102" s="20" t="s">
        <v>44</v>
      </c>
      <c r="AJ102" s="155">
        <f t="shared" ref="AJ102" si="178">AZ102*BC102+BK102*BH102</f>
        <v>0</v>
      </c>
      <c r="AK102" s="156"/>
      <c r="AL102" s="156"/>
      <c r="AM102" s="156"/>
      <c r="AN102" s="155">
        <f t="shared" ref="AN102" si="179">AJ102*L102</f>
        <v>0</v>
      </c>
      <c r="AO102" s="156"/>
      <c r="AP102" s="156"/>
      <c r="AQ102" s="156"/>
      <c r="AR102" s="28"/>
      <c r="AS102" s="28"/>
      <c r="AT102" s="28"/>
      <c r="AU102" s="28"/>
      <c r="AV102" s="29"/>
      <c r="AW102" s="29"/>
      <c r="AX102" s="29"/>
      <c r="AY102" s="29"/>
      <c r="AZ102" s="157">
        <f t="shared" si="146"/>
        <v>21</v>
      </c>
      <c r="BA102" s="157"/>
      <c r="BB102" s="158"/>
      <c r="BC102" s="153">
        <f t="shared" ref="BC102" si="180">(N102*P102+P102*R102*2+N102*R102*2+P102*R102*T102)/1000000</f>
        <v>0</v>
      </c>
      <c r="BD102" s="154"/>
      <c r="BE102" s="154"/>
      <c r="BF102" s="154"/>
      <c r="BG102" s="36"/>
      <c r="BH102" s="157">
        <f t="shared" si="148"/>
        <v>41</v>
      </c>
      <c r="BI102" s="157"/>
      <c r="BJ102" s="158"/>
      <c r="BK102" s="153">
        <f t="shared" ref="BK102" si="181">P102*R102*V102/1000000</f>
        <v>0</v>
      </c>
      <c r="BL102" s="154"/>
      <c r="BM102" s="154"/>
      <c r="BN102" s="154"/>
      <c r="BO102" s="26"/>
      <c r="BP102" s="26"/>
      <c r="BQ102" s="26"/>
    </row>
    <row r="103" spans="1:69" ht="14.5" customHeight="1" thickBot="1" x14ac:dyDescent="0.25">
      <c r="A103" s="54"/>
      <c r="B103" s="45"/>
      <c r="C103" s="48"/>
      <c r="D103" s="48"/>
      <c r="E103" s="48"/>
      <c r="F103" s="46"/>
      <c r="G103" s="45"/>
      <c r="H103" s="48"/>
      <c r="I103" s="48"/>
      <c r="J103" s="48"/>
      <c r="K103" s="46"/>
      <c r="L103" s="45"/>
      <c r="M103" s="46"/>
      <c r="N103" s="45"/>
      <c r="O103" s="46"/>
      <c r="P103" s="49"/>
      <c r="Q103" s="49"/>
      <c r="R103" s="49"/>
      <c r="S103" s="49"/>
      <c r="T103" s="215"/>
      <c r="U103" s="215"/>
      <c r="V103" s="215"/>
      <c r="W103" s="215"/>
      <c r="X103" s="59"/>
      <c r="Y103" s="60"/>
      <c r="Z103" s="60"/>
      <c r="AA103" s="60"/>
      <c r="AB103" s="60"/>
      <c r="AC103" s="60"/>
      <c r="AD103" s="60"/>
      <c r="AE103" s="61"/>
      <c r="AF103" s="21" t="s">
        <v>45</v>
      </c>
      <c r="AG103" s="21" t="s">
        <v>46</v>
      </c>
      <c r="AH103" s="21" t="s">
        <v>48</v>
      </c>
      <c r="AI103" s="22" t="s">
        <v>47</v>
      </c>
      <c r="AJ103" s="155"/>
      <c r="AK103" s="156"/>
      <c r="AL103" s="156"/>
      <c r="AM103" s="156"/>
      <c r="AN103" s="155"/>
      <c r="AO103" s="156"/>
      <c r="AP103" s="156"/>
      <c r="AQ103" s="156"/>
      <c r="AZ103" s="157"/>
      <c r="BA103" s="157"/>
      <c r="BB103" s="158"/>
      <c r="BC103" s="153"/>
      <c r="BD103" s="154"/>
      <c r="BE103" s="154"/>
      <c r="BF103" s="154"/>
      <c r="BG103" s="34"/>
      <c r="BH103" s="157"/>
      <c r="BI103" s="157"/>
      <c r="BJ103" s="158"/>
      <c r="BK103" s="153"/>
      <c r="BL103" s="154"/>
      <c r="BM103" s="154"/>
      <c r="BN103" s="154"/>
      <c r="BO103" s="26"/>
      <c r="BP103" s="26"/>
      <c r="BQ103" s="26"/>
    </row>
    <row r="104" spans="1:69" ht="14.5" customHeight="1" x14ac:dyDescent="0.2">
      <c r="A104" s="53">
        <v>39</v>
      </c>
      <c r="B104" s="50"/>
      <c r="C104" s="52"/>
      <c r="D104" s="52"/>
      <c r="E104" s="52"/>
      <c r="F104" s="51"/>
      <c r="G104" s="50"/>
      <c r="H104" s="52"/>
      <c r="I104" s="52"/>
      <c r="J104" s="52"/>
      <c r="K104" s="51"/>
      <c r="L104" s="50"/>
      <c r="M104" s="51"/>
      <c r="N104" s="50"/>
      <c r="O104" s="51"/>
      <c r="P104" s="49"/>
      <c r="Q104" s="49"/>
      <c r="R104" s="49"/>
      <c r="S104" s="49"/>
      <c r="T104" s="49">
        <v>0</v>
      </c>
      <c r="U104" s="49"/>
      <c r="V104" s="49">
        <v>0</v>
      </c>
      <c r="W104" s="49"/>
      <c r="X104" s="56"/>
      <c r="Y104" s="57"/>
      <c r="Z104" s="57"/>
      <c r="AA104" s="57"/>
      <c r="AB104" s="57"/>
      <c r="AC104" s="57"/>
      <c r="AD104" s="57"/>
      <c r="AE104" s="58"/>
      <c r="AF104" s="55" t="s">
        <v>49</v>
      </c>
      <c r="AG104" s="55"/>
      <c r="AH104" s="18" t="s">
        <v>43</v>
      </c>
      <c r="AI104" s="20" t="s">
        <v>44</v>
      </c>
      <c r="AJ104" s="155">
        <f t="shared" ref="AJ104" si="182">AZ104*BC104+BK104*BH104</f>
        <v>0</v>
      </c>
      <c r="AK104" s="156"/>
      <c r="AL104" s="156"/>
      <c r="AM104" s="156"/>
      <c r="AN104" s="155">
        <f t="shared" ref="AN104" si="183">AJ104*L104</f>
        <v>0</v>
      </c>
      <c r="AO104" s="156"/>
      <c r="AP104" s="156"/>
      <c r="AQ104" s="156"/>
      <c r="AR104" s="28"/>
      <c r="AS104" s="28"/>
      <c r="AT104" s="28"/>
      <c r="AU104" s="28"/>
      <c r="AV104" s="29"/>
      <c r="AW104" s="29"/>
      <c r="AX104" s="29"/>
      <c r="AY104" s="29"/>
      <c r="AZ104" s="157">
        <f t="shared" si="146"/>
        <v>21</v>
      </c>
      <c r="BA104" s="157"/>
      <c r="BB104" s="158"/>
      <c r="BC104" s="153">
        <f t="shared" ref="BC104" si="184">(N104*P104+P104*R104*2+N104*R104*2+P104*R104*T104)/1000000</f>
        <v>0</v>
      </c>
      <c r="BD104" s="154"/>
      <c r="BE104" s="154"/>
      <c r="BF104" s="154"/>
      <c r="BG104" s="36"/>
      <c r="BH104" s="157">
        <f t="shared" si="148"/>
        <v>41</v>
      </c>
      <c r="BI104" s="157"/>
      <c r="BJ104" s="158"/>
      <c r="BK104" s="153">
        <f t="shared" ref="BK104" si="185">P104*R104*V104/1000000</f>
        <v>0</v>
      </c>
      <c r="BL104" s="154"/>
      <c r="BM104" s="154"/>
      <c r="BN104" s="154"/>
      <c r="BO104" s="26"/>
      <c r="BP104" s="26"/>
      <c r="BQ104" s="26"/>
    </row>
    <row r="105" spans="1:69" ht="14.5" customHeight="1" thickBot="1" x14ac:dyDescent="0.25">
      <c r="A105" s="54"/>
      <c r="B105" s="45"/>
      <c r="C105" s="48"/>
      <c r="D105" s="48"/>
      <c r="E105" s="48"/>
      <c r="F105" s="46"/>
      <c r="G105" s="45"/>
      <c r="H105" s="48"/>
      <c r="I105" s="48"/>
      <c r="J105" s="48"/>
      <c r="K105" s="46"/>
      <c r="L105" s="45"/>
      <c r="M105" s="46"/>
      <c r="N105" s="45"/>
      <c r="O105" s="46"/>
      <c r="P105" s="49"/>
      <c r="Q105" s="49"/>
      <c r="R105" s="49"/>
      <c r="S105" s="49"/>
      <c r="T105" s="215"/>
      <c r="U105" s="215"/>
      <c r="V105" s="215"/>
      <c r="W105" s="215"/>
      <c r="X105" s="59"/>
      <c r="Y105" s="60"/>
      <c r="Z105" s="60"/>
      <c r="AA105" s="60"/>
      <c r="AB105" s="60"/>
      <c r="AC105" s="60"/>
      <c r="AD105" s="60"/>
      <c r="AE105" s="61"/>
      <c r="AF105" s="21" t="s">
        <v>45</v>
      </c>
      <c r="AG105" s="21" t="s">
        <v>46</v>
      </c>
      <c r="AH105" s="21" t="s">
        <v>48</v>
      </c>
      <c r="AI105" s="22" t="s">
        <v>47</v>
      </c>
      <c r="AJ105" s="155"/>
      <c r="AK105" s="156"/>
      <c r="AL105" s="156"/>
      <c r="AM105" s="156"/>
      <c r="AN105" s="155"/>
      <c r="AO105" s="156"/>
      <c r="AP105" s="156"/>
      <c r="AQ105" s="156"/>
      <c r="AZ105" s="157"/>
      <c r="BA105" s="157"/>
      <c r="BB105" s="158"/>
      <c r="BC105" s="153"/>
      <c r="BD105" s="154"/>
      <c r="BE105" s="154"/>
      <c r="BF105" s="154"/>
      <c r="BG105" s="34"/>
      <c r="BH105" s="157"/>
      <c r="BI105" s="157"/>
      <c r="BJ105" s="158"/>
      <c r="BK105" s="153"/>
      <c r="BL105" s="154"/>
      <c r="BM105" s="154"/>
      <c r="BN105" s="154"/>
      <c r="BO105" s="26"/>
      <c r="BP105" s="26"/>
      <c r="BQ105" s="26"/>
    </row>
    <row r="106" spans="1:69" ht="14.5" customHeight="1" x14ac:dyDescent="0.2">
      <c r="A106" s="53">
        <v>40</v>
      </c>
      <c r="B106" s="50"/>
      <c r="C106" s="52"/>
      <c r="D106" s="52"/>
      <c r="E106" s="52"/>
      <c r="F106" s="51"/>
      <c r="G106" s="50"/>
      <c r="H106" s="52"/>
      <c r="I106" s="52"/>
      <c r="J106" s="52"/>
      <c r="K106" s="51"/>
      <c r="L106" s="50"/>
      <c r="M106" s="51"/>
      <c r="N106" s="50"/>
      <c r="O106" s="51"/>
      <c r="P106" s="49"/>
      <c r="Q106" s="49"/>
      <c r="R106" s="49"/>
      <c r="S106" s="49"/>
      <c r="T106" s="49">
        <v>0</v>
      </c>
      <c r="U106" s="49"/>
      <c r="V106" s="49">
        <v>0</v>
      </c>
      <c r="W106" s="49"/>
      <c r="X106" s="56"/>
      <c r="Y106" s="57"/>
      <c r="Z106" s="57"/>
      <c r="AA106" s="57"/>
      <c r="AB106" s="57"/>
      <c r="AC106" s="57"/>
      <c r="AD106" s="57"/>
      <c r="AE106" s="58"/>
      <c r="AF106" s="55" t="s">
        <v>49</v>
      </c>
      <c r="AG106" s="55"/>
      <c r="AH106" s="18" t="s">
        <v>43</v>
      </c>
      <c r="AI106" s="20" t="s">
        <v>44</v>
      </c>
      <c r="AJ106" s="155">
        <f t="shared" ref="AJ106" si="186">AZ106*BC106+BK106*BH106</f>
        <v>0</v>
      </c>
      <c r="AK106" s="156"/>
      <c r="AL106" s="156"/>
      <c r="AM106" s="156"/>
      <c r="AN106" s="155">
        <f t="shared" ref="AN106" si="187">AJ106*L106</f>
        <v>0</v>
      </c>
      <c r="AO106" s="156"/>
      <c r="AP106" s="156"/>
      <c r="AQ106" s="156"/>
      <c r="AR106" s="28"/>
      <c r="AS106" s="28"/>
      <c r="AT106" s="28"/>
      <c r="AU106" s="28"/>
      <c r="AV106" s="29"/>
      <c r="AW106" s="29"/>
      <c r="AX106" s="29"/>
      <c r="AY106" s="29"/>
      <c r="AZ106" s="157">
        <f t="shared" si="146"/>
        <v>21</v>
      </c>
      <c r="BA106" s="157"/>
      <c r="BB106" s="158"/>
      <c r="BC106" s="153">
        <f t="shared" ref="BC106" si="188">(N106*P106+P106*R106*2+N106*R106*2+P106*R106*T106)/1000000</f>
        <v>0</v>
      </c>
      <c r="BD106" s="154"/>
      <c r="BE106" s="154"/>
      <c r="BF106" s="154"/>
      <c r="BG106" s="36"/>
      <c r="BH106" s="157">
        <f t="shared" si="148"/>
        <v>41</v>
      </c>
      <c r="BI106" s="157"/>
      <c r="BJ106" s="158"/>
      <c r="BK106" s="153">
        <f t="shared" ref="BK106" si="189">P106*R106*V106/1000000</f>
        <v>0</v>
      </c>
      <c r="BL106" s="154"/>
      <c r="BM106" s="154"/>
      <c r="BN106" s="154"/>
      <c r="BO106" s="26"/>
      <c r="BP106" s="26"/>
      <c r="BQ106" s="26"/>
    </row>
    <row r="107" spans="1:69" ht="14.5" customHeight="1" thickBot="1" x14ac:dyDescent="0.25">
      <c r="A107" s="54"/>
      <c r="B107" s="45"/>
      <c r="C107" s="48"/>
      <c r="D107" s="48"/>
      <c r="E107" s="48"/>
      <c r="F107" s="46"/>
      <c r="G107" s="45"/>
      <c r="H107" s="48"/>
      <c r="I107" s="48"/>
      <c r="J107" s="48"/>
      <c r="K107" s="46"/>
      <c r="L107" s="45"/>
      <c r="M107" s="46"/>
      <c r="N107" s="45"/>
      <c r="O107" s="46"/>
      <c r="P107" s="49"/>
      <c r="Q107" s="49"/>
      <c r="R107" s="49"/>
      <c r="S107" s="49"/>
      <c r="T107" s="215"/>
      <c r="U107" s="215"/>
      <c r="V107" s="215"/>
      <c r="W107" s="215"/>
      <c r="X107" s="59"/>
      <c r="Y107" s="60"/>
      <c r="Z107" s="60"/>
      <c r="AA107" s="60"/>
      <c r="AB107" s="60"/>
      <c r="AC107" s="60"/>
      <c r="AD107" s="60"/>
      <c r="AE107" s="61"/>
      <c r="AF107" s="21" t="s">
        <v>45</v>
      </c>
      <c r="AG107" s="21" t="s">
        <v>46</v>
      </c>
      <c r="AH107" s="21" t="s">
        <v>48</v>
      </c>
      <c r="AI107" s="22" t="s">
        <v>47</v>
      </c>
      <c r="AJ107" s="155"/>
      <c r="AK107" s="156"/>
      <c r="AL107" s="156"/>
      <c r="AM107" s="156"/>
      <c r="AN107" s="155"/>
      <c r="AO107" s="156"/>
      <c r="AP107" s="156"/>
      <c r="AQ107" s="156"/>
      <c r="AZ107" s="157"/>
      <c r="BA107" s="157"/>
      <c r="BB107" s="158"/>
      <c r="BC107" s="153"/>
      <c r="BD107" s="154"/>
      <c r="BE107" s="154"/>
      <c r="BF107" s="154"/>
      <c r="BG107" s="34"/>
      <c r="BH107" s="157"/>
      <c r="BI107" s="157"/>
      <c r="BJ107" s="158"/>
      <c r="BK107" s="153"/>
      <c r="BL107" s="154"/>
      <c r="BM107" s="154"/>
      <c r="BN107" s="154"/>
      <c r="BO107" s="26"/>
      <c r="BP107" s="26"/>
      <c r="BQ107" s="26"/>
    </row>
    <row r="108" spans="1:69" ht="14.5" customHeight="1" x14ac:dyDescent="0.2">
      <c r="A108" s="53">
        <v>41</v>
      </c>
      <c r="B108" s="50"/>
      <c r="C108" s="52"/>
      <c r="D108" s="52"/>
      <c r="E108" s="52"/>
      <c r="F108" s="51"/>
      <c r="G108" s="50"/>
      <c r="H108" s="52"/>
      <c r="I108" s="52"/>
      <c r="J108" s="52"/>
      <c r="K108" s="51"/>
      <c r="L108" s="50"/>
      <c r="M108" s="51"/>
      <c r="N108" s="50"/>
      <c r="O108" s="51"/>
      <c r="P108" s="49"/>
      <c r="Q108" s="49"/>
      <c r="R108" s="49"/>
      <c r="S108" s="49"/>
      <c r="T108" s="49">
        <v>0</v>
      </c>
      <c r="U108" s="49"/>
      <c r="V108" s="49">
        <v>0</v>
      </c>
      <c r="W108" s="49"/>
      <c r="X108" s="56"/>
      <c r="Y108" s="57"/>
      <c r="Z108" s="57"/>
      <c r="AA108" s="57"/>
      <c r="AB108" s="57"/>
      <c r="AC108" s="57"/>
      <c r="AD108" s="57"/>
      <c r="AE108" s="58"/>
      <c r="AF108" s="55" t="s">
        <v>49</v>
      </c>
      <c r="AG108" s="55"/>
      <c r="AH108" s="18" t="s">
        <v>43</v>
      </c>
      <c r="AI108" s="20" t="s">
        <v>44</v>
      </c>
      <c r="AJ108" s="155">
        <f t="shared" ref="AJ108" si="190">AZ108*BC108+BK108*BH108</f>
        <v>0</v>
      </c>
      <c r="AK108" s="156"/>
      <c r="AL108" s="156"/>
      <c r="AM108" s="156"/>
      <c r="AN108" s="155">
        <f t="shared" ref="AN108" si="191">AJ108*L108</f>
        <v>0</v>
      </c>
      <c r="AO108" s="156"/>
      <c r="AP108" s="156"/>
      <c r="AQ108" s="156"/>
      <c r="AR108" s="28"/>
      <c r="AS108" s="28"/>
      <c r="AT108" s="28"/>
      <c r="AU108" s="28"/>
      <c r="AV108" s="29"/>
      <c r="AW108" s="29"/>
      <c r="AX108" s="29"/>
      <c r="AY108" s="29"/>
      <c r="AZ108" s="157">
        <f t="shared" si="146"/>
        <v>21</v>
      </c>
      <c r="BA108" s="157"/>
      <c r="BB108" s="158"/>
      <c r="BC108" s="153">
        <f t="shared" ref="BC108" si="192">(N108*P108+P108*R108*2+N108*R108*2+P108*R108*T108)/1000000</f>
        <v>0</v>
      </c>
      <c r="BD108" s="154"/>
      <c r="BE108" s="154"/>
      <c r="BF108" s="154"/>
      <c r="BG108" s="36"/>
      <c r="BH108" s="157">
        <f t="shared" si="148"/>
        <v>41</v>
      </c>
      <c r="BI108" s="157"/>
      <c r="BJ108" s="158"/>
      <c r="BK108" s="153">
        <f t="shared" ref="BK108" si="193">P108*R108*V108/1000000</f>
        <v>0</v>
      </c>
      <c r="BL108" s="154"/>
      <c r="BM108" s="154"/>
      <c r="BN108" s="154"/>
      <c r="BO108" s="26"/>
      <c r="BP108" s="26"/>
      <c r="BQ108" s="26"/>
    </row>
    <row r="109" spans="1:69" ht="14.5" customHeight="1" thickBot="1" x14ac:dyDescent="0.25">
      <c r="A109" s="54"/>
      <c r="B109" s="45"/>
      <c r="C109" s="48"/>
      <c r="D109" s="48"/>
      <c r="E109" s="48"/>
      <c r="F109" s="46"/>
      <c r="G109" s="45"/>
      <c r="H109" s="48"/>
      <c r="I109" s="48"/>
      <c r="J109" s="48"/>
      <c r="K109" s="46"/>
      <c r="L109" s="45"/>
      <c r="M109" s="46"/>
      <c r="N109" s="45"/>
      <c r="O109" s="46"/>
      <c r="P109" s="49"/>
      <c r="Q109" s="49"/>
      <c r="R109" s="49"/>
      <c r="S109" s="49"/>
      <c r="T109" s="215"/>
      <c r="U109" s="215"/>
      <c r="V109" s="215"/>
      <c r="W109" s="215"/>
      <c r="X109" s="59"/>
      <c r="Y109" s="60"/>
      <c r="Z109" s="60"/>
      <c r="AA109" s="60"/>
      <c r="AB109" s="60"/>
      <c r="AC109" s="60"/>
      <c r="AD109" s="60"/>
      <c r="AE109" s="61"/>
      <c r="AF109" s="21" t="s">
        <v>45</v>
      </c>
      <c r="AG109" s="21" t="s">
        <v>46</v>
      </c>
      <c r="AH109" s="21" t="s">
        <v>48</v>
      </c>
      <c r="AI109" s="22" t="s">
        <v>47</v>
      </c>
      <c r="AJ109" s="155"/>
      <c r="AK109" s="156"/>
      <c r="AL109" s="156"/>
      <c r="AM109" s="156"/>
      <c r="AN109" s="155"/>
      <c r="AO109" s="156"/>
      <c r="AP109" s="156"/>
      <c r="AQ109" s="156"/>
      <c r="AZ109" s="157"/>
      <c r="BA109" s="157"/>
      <c r="BB109" s="158"/>
      <c r="BC109" s="153"/>
      <c r="BD109" s="154"/>
      <c r="BE109" s="154"/>
      <c r="BF109" s="154"/>
      <c r="BG109" s="34"/>
      <c r="BH109" s="157"/>
      <c r="BI109" s="157"/>
      <c r="BJ109" s="158"/>
      <c r="BK109" s="153"/>
      <c r="BL109" s="154"/>
      <c r="BM109" s="154"/>
      <c r="BN109" s="154"/>
      <c r="BO109" s="26"/>
      <c r="BP109" s="26"/>
      <c r="BQ109" s="26"/>
    </row>
    <row r="110" spans="1:69" ht="14.5" customHeight="1" x14ac:dyDescent="0.2">
      <c r="A110" s="53">
        <v>42</v>
      </c>
      <c r="B110" s="50"/>
      <c r="C110" s="52"/>
      <c r="D110" s="52"/>
      <c r="E110" s="52"/>
      <c r="F110" s="51"/>
      <c r="G110" s="50"/>
      <c r="H110" s="52"/>
      <c r="I110" s="52"/>
      <c r="J110" s="52"/>
      <c r="K110" s="51"/>
      <c r="L110" s="50"/>
      <c r="M110" s="51"/>
      <c r="N110" s="50"/>
      <c r="O110" s="51"/>
      <c r="P110" s="49"/>
      <c r="Q110" s="49"/>
      <c r="R110" s="49"/>
      <c r="S110" s="49"/>
      <c r="T110" s="49">
        <v>0</v>
      </c>
      <c r="U110" s="49"/>
      <c r="V110" s="49">
        <v>0</v>
      </c>
      <c r="W110" s="49"/>
      <c r="X110" s="56"/>
      <c r="Y110" s="57"/>
      <c r="Z110" s="57"/>
      <c r="AA110" s="57"/>
      <c r="AB110" s="57"/>
      <c r="AC110" s="57"/>
      <c r="AD110" s="57"/>
      <c r="AE110" s="58"/>
      <c r="AF110" s="55" t="s">
        <v>49</v>
      </c>
      <c r="AG110" s="55"/>
      <c r="AH110" s="18" t="s">
        <v>43</v>
      </c>
      <c r="AI110" s="20" t="s">
        <v>44</v>
      </c>
      <c r="AJ110" s="155">
        <f t="shared" ref="AJ110" si="194">AZ110*BC110+BK110*BH110</f>
        <v>0</v>
      </c>
      <c r="AK110" s="156"/>
      <c r="AL110" s="156"/>
      <c r="AM110" s="156"/>
      <c r="AN110" s="155">
        <f t="shared" ref="AN110" si="195">AJ110*L110</f>
        <v>0</v>
      </c>
      <c r="AO110" s="156"/>
      <c r="AP110" s="156"/>
      <c r="AQ110" s="156"/>
      <c r="AR110" s="28"/>
      <c r="AS110" s="28"/>
      <c r="AT110" s="28"/>
      <c r="AU110" s="28"/>
      <c r="AV110" s="29"/>
      <c r="AW110" s="29"/>
      <c r="AX110" s="29"/>
      <c r="AY110" s="29"/>
      <c r="AZ110" s="157">
        <f t="shared" si="146"/>
        <v>21</v>
      </c>
      <c r="BA110" s="157"/>
      <c r="BB110" s="158"/>
      <c r="BC110" s="153">
        <f t="shared" ref="BC110" si="196">(N110*P110+P110*R110*2+N110*R110*2+P110*R110*T110)/1000000</f>
        <v>0</v>
      </c>
      <c r="BD110" s="154"/>
      <c r="BE110" s="154"/>
      <c r="BF110" s="154"/>
      <c r="BG110" s="36"/>
      <c r="BH110" s="157">
        <f t="shared" si="148"/>
        <v>41</v>
      </c>
      <c r="BI110" s="157"/>
      <c r="BJ110" s="158"/>
      <c r="BK110" s="153">
        <f t="shared" ref="BK110" si="197">P110*R110*V110/1000000</f>
        <v>0</v>
      </c>
      <c r="BL110" s="154"/>
      <c r="BM110" s="154"/>
      <c r="BN110" s="154"/>
      <c r="BO110" s="26"/>
      <c r="BP110" s="26"/>
      <c r="BQ110" s="26"/>
    </row>
    <row r="111" spans="1:69" ht="14.5" customHeight="1" thickBot="1" x14ac:dyDescent="0.25">
      <c r="A111" s="54"/>
      <c r="B111" s="45"/>
      <c r="C111" s="48"/>
      <c r="D111" s="48"/>
      <c r="E111" s="48"/>
      <c r="F111" s="46"/>
      <c r="G111" s="45"/>
      <c r="H111" s="48"/>
      <c r="I111" s="48"/>
      <c r="J111" s="48"/>
      <c r="K111" s="46"/>
      <c r="L111" s="45"/>
      <c r="M111" s="46"/>
      <c r="N111" s="45"/>
      <c r="O111" s="46"/>
      <c r="P111" s="49"/>
      <c r="Q111" s="49"/>
      <c r="R111" s="49"/>
      <c r="S111" s="49"/>
      <c r="T111" s="215"/>
      <c r="U111" s="215"/>
      <c r="V111" s="215"/>
      <c r="W111" s="215"/>
      <c r="X111" s="59"/>
      <c r="Y111" s="60"/>
      <c r="Z111" s="60"/>
      <c r="AA111" s="60"/>
      <c r="AB111" s="60"/>
      <c r="AC111" s="60"/>
      <c r="AD111" s="60"/>
      <c r="AE111" s="61"/>
      <c r="AF111" s="21" t="s">
        <v>45</v>
      </c>
      <c r="AG111" s="21" t="s">
        <v>46</v>
      </c>
      <c r="AH111" s="21" t="s">
        <v>48</v>
      </c>
      <c r="AI111" s="22" t="s">
        <v>47</v>
      </c>
      <c r="AJ111" s="155"/>
      <c r="AK111" s="156"/>
      <c r="AL111" s="156"/>
      <c r="AM111" s="156"/>
      <c r="AN111" s="155"/>
      <c r="AO111" s="156"/>
      <c r="AP111" s="156"/>
      <c r="AQ111" s="156"/>
      <c r="AZ111" s="157"/>
      <c r="BA111" s="157"/>
      <c r="BB111" s="158"/>
      <c r="BC111" s="153"/>
      <c r="BD111" s="154"/>
      <c r="BE111" s="154"/>
      <c r="BF111" s="154"/>
      <c r="BG111" s="34"/>
      <c r="BH111" s="157"/>
      <c r="BI111" s="157"/>
      <c r="BJ111" s="158"/>
      <c r="BK111" s="153"/>
      <c r="BL111" s="154"/>
      <c r="BM111" s="154"/>
      <c r="BN111" s="154"/>
    </row>
    <row r="112" spans="1:69" ht="14.5" customHeight="1" x14ac:dyDescent="0.2">
      <c r="A112" s="53"/>
      <c r="B112" s="228"/>
      <c r="C112" s="228"/>
      <c r="D112" s="228"/>
      <c r="E112" s="228"/>
      <c r="F112" s="228"/>
      <c r="G112" s="49"/>
      <c r="H112" s="49"/>
      <c r="I112" s="49"/>
      <c r="J112" s="49"/>
      <c r="K112" s="49"/>
      <c r="L112" s="50"/>
      <c r="M112" s="51"/>
      <c r="N112" s="50"/>
      <c r="O112" s="51"/>
      <c r="P112" s="49"/>
      <c r="Q112" s="49"/>
      <c r="R112" s="49"/>
      <c r="S112" s="49"/>
      <c r="T112" s="49"/>
      <c r="U112" s="49"/>
      <c r="V112" s="49"/>
      <c r="W112" s="49"/>
      <c r="X112" s="56"/>
      <c r="Y112" s="57"/>
      <c r="Z112" s="57"/>
      <c r="AA112" s="57"/>
      <c r="AB112" s="57"/>
      <c r="AC112" s="57"/>
      <c r="AD112" s="57"/>
      <c r="AE112" s="58"/>
      <c r="AF112" s="55"/>
      <c r="AG112" s="55"/>
      <c r="AH112" s="18"/>
      <c r="AI112" s="20"/>
      <c r="AJ112" s="222" t="s">
        <v>70</v>
      </c>
      <c r="AK112" s="223"/>
      <c r="AL112" s="223"/>
      <c r="AM112" s="224"/>
      <c r="AN112" s="216">
        <f>SUM(AN58:AQ111)+AN55</f>
        <v>237.63180000000003</v>
      </c>
      <c r="AO112" s="217"/>
      <c r="AP112" s="217"/>
      <c r="AQ112" s="218"/>
      <c r="AR112" s="28"/>
      <c r="AS112" s="28"/>
      <c r="AT112" s="28"/>
      <c r="AU112" s="28"/>
      <c r="AV112" s="29"/>
      <c r="AW112" s="29"/>
      <c r="AX112" s="29"/>
      <c r="AY112" s="29"/>
      <c r="AZ112" s="157">
        <f t="shared" si="146"/>
        <v>21</v>
      </c>
      <c r="BA112" s="157"/>
      <c r="BB112" s="158"/>
      <c r="BC112" s="153">
        <f t="shared" ref="BC112" si="198">(N112*P112+P112*R112*2+N112*R112*2+P112*R112*T112)/1000000</f>
        <v>0</v>
      </c>
      <c r="BD112" s="154"/>
      <c r="BE112" s="154"/>
      <c r="BF112" s="154"/>
      <c r="BG112" s="36"/>
      <c r="BH112" s="157">
        <f t="shared" si="148"/>
        <v>41</v>
      </c>
      <c r="BI112" s="157"/>
      <c r="BJ112" s="158"/>
      <c r="BK112" s="153">
        <f t="shared" ref="BK112" si="199">P112*R112*V112/1000000</f>
        <v>0</v>
      </c>
      <c r="BL112" s="154"/>
      <c r="BM112" s="154"/>
      <c r="BN112" s="154"/>
    </row>
    <row r="113" spans="1:66" ht="14.5" customHeight="1" thickBot="1" x14ac:dyDescent="0.25">
      <c r="A113" s="54"/>
      <c r="B113" s="229"/>
      <c r="C113" s="229"/>
      <c r="D113" s="229"/>
      <c r="E113" s="229"/>
      <c r="F113" s="229"/>
      <c r="G113" s="215"/>
      <c r="H113" s="215"/>
      <c r="I113" s="215"/>
      <c r="J113" s="215"/>
      <c r="K113" s="215"/>
      <c r="L113" s="45"/>
      <c r="M113" s="46"/>
      <c r="N113" s="45"/>
      <c r="O113" s="46"/>
      <c r="P113" s="49"/>
      <c r="Q113" s="49"/>
      <c r="R113" s="49"/>
      <c r="S113" s="49"/>
      <c r="T113" s="215"/>
      <c r="U113" s="215"/>
      <c r="V113" s="215"/>
      <c r="W113" s="215"/>
      <c r="X113" s="59"/>
      <c r="Y113" s="60"/>
      <c r="Z113" s="60"/>
      <c r="AA113" s="60"/>
      <c r="AB113" s="60"/>
      <c r="AC113" s="60"/>
      <c r="AD113" s="60"/>
      <c r="AE113" s="61"/>
      <c r="AF113" s="21"/>
      <c r="AG113" s="21"/>
      <c r="AH113" s="21"/>
      <c r="AI113" s="22"/>
      <c r="AJ113" s="225"/>
      <c r="AK113" s="226"/>
      <c r="AL113" s="226"/>
      <c r="AM113" s="227"/>
      <c r="AN113" s="219"/>
      <c r="AO113" s="220"/>
      <c r="AP113" s="220"/>
      <c r="AQ113" s="221"/>
      <c r="AZ113" s="157"/>
      <c r="BA113" s="157"/>
      <c r="BB113" s="158"/>
      <c r="BC113" s="153"/>
      <c r="BD113" s="154"/>
      <c r="BE113" s="154"/>
      <c r="BF113" s="154"/>
      <c r="BG113" s="34"/>
      <c r="BH113" s="157"/>
      <c r="BI113" s="157"/>
      <c r="BJ113" s="158"/>
      <c r="BK113" s="153"/>
      <c r="BL113" s="154"/>
      <c r="BM113" s="154"/>
      <c r="BN113" s="154"/>
    </row>
    <row r="114" spans="1:66" ht="14.5" customHeight="1" x14ac:dyDescent="0.2"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</row>
  </sheetData>
  <sheetProtection algorithmName="SHA-512" hashValue="zmzEyt1R54PTQTc1MVL5zarJbeJg13kWPMpddVOBVlxjL8A787ZoqaAm2y4rvwPTWnlsLYQdTyb4k2MLl5HQnQ==" saltValue="FG4V5Ct1++nzOR8MI3sXIw==" spinCount="100000" sheet="1" selectLockedCells="1"/>
  <mergeCells count="857">
    <mergeCell ref="AN112:AQ113"/>
    <mergeCell ref="A108:A109"/>
    <mergeCell ref="B108:F109"/>
    <mergeCell ref="G108:K109"/>
    <mergeCell ref="L108:M109"/>
    <mergeCell ref="N108:O109"/>
    <mergeCell ref="P108:Q109"/>
    <mergeCell ref="R108:S109"/>
    <mergeCell ref="T108:U109"/>
    <mergeCell ref="V108:W109"/>
    <mergeCell ref="X108:AE109"/>
    <mergeCell ref="L112:M113"/>
    <mergeCell ref="N112:O113"/>
    <mergeCell ref="P112:Q113"/>
    <mergeCell ref="R112:S113"/>
    <mergeCell ref="T112:U113"/>
    <mergeCell ref="V112:W113"/>
    <mergeCell ref="X112:AE113"/>
    <mergeCell ref="AF112:AG112"/>
    <mergeCell ref="AJ112:AM113"/>
    <mergeCell ref="AF108:AG108"/>
    <mergeCell ref="AJ108:AM109"/>
    <mergeCell ref="AN108:AQ109"/>
    <mergeCell ref="AZ112:BB113"/>
    <mergeCell ref="BC112:BF113"/>
    <mergeCell ref="BH112:BJ113"/>
    <mergeCell ref="BK112:BN113"/>
    <mergeCell ref="A110:A111"/>
    <mergeCell ref="B110:F111"/>
    <mergeCell ref="G110:K111"/>
    <mergeCell ref="L110:M111"/>
    <mergeCell ref="N110:O111"/>
    <mergeCell ref="P110:Q111"/>
    <mergeCell ref="R110:S111"/>
    <mergeCell ref="T110:U111"/>
    <mergeCell ref="V110:W111"/>
    <mergeCell ref="X110:AE111"/>
    <mergeCell ref="AF110:AG110"/>
    <mergeCell ref="AJ110:AM111"/>
    <mergeCell ref="AN110:AQ111"/>
    <mergeCell ref="AZ110:BB111"/>
    <mergeCell ref="BC110:BF111"/>
    <mergeCell ref="BH110:BJ111"/>
    <mergeCell ref="BK110:BN111"/>
    <mergeCell ref="A112:A113"/>
    <mergeCell ref="B112:F113"/>
    <mergeCell ref="G112:K113"/>
    <mergeCell ref="AZ108:BB109"/>
    <mergeCell ref="BC108:BF109"/>
    <mergeCell ref="BH108:BJ109"/>
    <mergeCell ref="BK108:BN109"/>
    <mergeCell ref="A106:A107"/>
    <mergeCell ref="B106:F107"/>
    <mergeCell ref="G106:K107"/>
    <mergeCell ref="L106:M107"/>
    <mergeCell ref="N106:O107"/>
    <mergeCell ref="P106:Q107"/>
    <mergeCell ref="R106:S107"/>
    <mergeCell ref="T106:U107"/>
    <mergeCell ref="V106:W107"/>
    <mergeCell ref="X106:AE107"/>
    <mergeCell ref="AF106:AG106"/>
    <mergeCell ref="AJ106:AM107"/>
    <mergeCell ref="AN106:AQ107"/>
    <mergeCell ref="AZ106:BB107"/>
    <mergeCell ref="BC106:BF107"/>
    <mergeCell ref="BH106:BJ107"/>
    <mergeCell ref="BK106:BN107"/>
    <mergeCell ref="BK104:BN105"/>
    <mergeCell ref="N102:O103"/>
    <mergeCell ref="P102:Q103"/>
    <mergeCell ref="R102:S103"/>
    <mergeCell ref="T102:U103"/>
    <mergeCell ref="V102:W103"/>
    <mergeCell ref="X102:AE103"/>
    <mergeCell ref="AF102:AG102"/>
    <mergeCell ref="AJ102:AM103"/>
    <mergeCell ref="AN102:AQ103"/>
    <mergeCell ref="AJ98:AM99"/>
    <mergeCell ref="AN98:AQ99"/>
    <mergeCell ref="AZ98:BB99"/>
    <mergeCell ref="BC98:BF99"/>
    <mergeCell ref="AZ102:BB103"/>
    <mergeCell ref="BC102:BF103"/>
    <mergeCell ref="BH102:BJ103"/>
    <mergeCell ref="BK102:BN103"/>
    <mergeCell ref="A104:A105"/>
    <mergeCell ref="B104:F105"/>
    <mergeCell ref="G104:K105"/>
    <mergeCell ref="L104:M105"/>
    <mergeCell ref="N104:O105"/>
    <mergeCell ref="P104:Q105"/>
    <mergeCell ref="R104:S105"/>
    <mergeCell ref="T104:U105"/>
    <mergeCell ref="V104:W105"/>
    <mergeCell ref="X104:AE105"/>
    <mergeCell ref="AF104:AG104"/>
    <mergeCell ref="AJ104:AM105"/>
    <mergeCell ref="AN104:AQ105"/>
    <mergeCell ref="AZ104:BB105"/>
    <mergeCell ref="BC104:BF105"/>
    <mergeCell ref="BH104:BJ105"/>
    <mergeCell ref="BH98:BJ99"/>
    <mergeCell ref="BK98:BN99"/>
    <mergeCell ref="A100:A101"/>
    <mergeCell ref="B100:F101"/>
    <mergeCell ref="G100:K101"/>
    <mergeCell ref="L100:M101"/>
    <mergeCell ref="N100:O101"/>
    <mergeCell ref="P100:Q101"/>
    <mergeCell ref="R100:S101"/>
    <mergeCell ref="T100:U101"/>
    <mergeCell ref="V100:W101"/>
    <mergeCell ref="X100:AE101"/>
    <mergeCell ref="AF100:AG100"/>
    <mergeCell ref="AJ100:AM101"/>
    <mergeCell ref="AN100:AQ101"/>
    <mergeCell ref="AZ100:BB101"/>
    <mergeCell ref="BC100:BF101"/>
    <mergeCell ref="BH100:BJ101"/>
    <mergeCell ref="BK100:BN101"/>
    <mergeCell ref="R98:S99"/>
    <mergeCell ref="T98:U99"/>
    <mergeCell ref="V98:W99"/>
    <mergeCell ref="X98:AE99"/>
    <mergeCell ref="AF98:AG98"/>
    <mergeCell ref="R94:S95"/>
    <mergeCell ref="T94:U95"/>
    <mergeCell ref="V94:W95"/>
    <mergeCell ref="X94:AE95"/>
    <mergeCell ref="AF94:AG94"/>
    <mergeCell ref="AJ94:AM95"/>
    <mergeCell ref="AN94:AQ95"/>
    <mergeCell ref="AZ94:BB95"/>
    <mergeCell ref="BC94:BF95"/>
    <mergeCell ref="AF90:AG90"/>
    <mergeCell ref="AJ90:AM91"/>
    <mergeCell ref="AN90:AQ91"/>
    <mergeCell ref="AZ90:BB91"/>
    <mergeCell ref="BC90:BF91"/>
    <mergeCell ref="BH94:BJ95"/>
    <mergeCell ref="BK94:BN95"/>
    <mergeCell ref="A96:A97"/>
    <mergeCell ref="B96:F97"/>
    <mergeCell ref="G96:K97"/>
    <mergeCell ref="L96:M97"/>
    <mergeCell ref="N96:O97"/>
    <mergeCell ref="P96:Q97"/>
    <mergeCell ref="R96:S97"/>
    <mergeCell ref="T96:U97"/>
    <mergeCell ref="V96:W97"/>
    <mergeCell ref="X96:AE97"/>
    <mergeCell ref="AF96:AG96"/>
    <mergeCell ref="AJ96:AM97"/>
    <mergeCell ref="AN96:AQ97"/>
    <mergeCell ref="AZ96:BB97"/>
    <mergeCell ref="BC96:BF97"/>
    <mergeCell ref="BH96:BJ97"/>
    <mergeCell ref="BK96:BN97"/>
    <mergeCell ref="BC86:BF87"/>
    <mergeCell ref="BH90:BJ91"/>
    <mergeCell ref="BK90:BN91"/>
    <mergeCell ref="A92:A93"/>
    <mergeCell ref="B92:F93"/>
    <mergeCell ref="G92:K93"/>
    <mergeCell ref="L92:M93"/>
    <mergeCell ref="N92:O93"/>
    <mergeCell ref="P92:Q93"/>
    <mergeCell ref="R92:S93"/>
    <mergeCell ref="T92:U93"/>
    <mergeCell ref="V92:W93"/>
    <mergeCell ref="X92:AE93"/>
    <mergeCell ref="AF92:AG92"/>
    <mergeCell ref="AJ92:AM93"/>
    <mergeCell ref="AN92:AQ93"/>
    <mergeCell ref="AZ92:BB93"/>
    <mergeCell ref="BC92:BF93"/>
    <mergeCell ref="BH92:BJ93"/>
    <mergeCell ref="BK92:BN93"/>
    <mergeCell ref="R90:S91"/>
    <mergeCell ref="T90:U91"/>
    <mergeCell ref="V90:W91"/>
    <mergeCell ref="X90:AE91"/>
    <mergeCell ref="R86:S87"/>
    <mergeCell ref="T86:U87"/>
    <mergeCell ref="V86:W87"/>
    <mergeCell ref="X86:AE87"/>
    <mergeCell ref="AF86:AG86"/>
    <mergeCell ref="AJ86:AM87"/>
    <mergeCell ref="AN86:AQ87"/>
    <mergeCell ref="AZ86:BB87"/>
    <mergeCell ref="X82:AE83"/>
    <mergeCell ref="AF82:AG82"/>
    <mergeCell ref="AJ82:AM83"/>
    <mergeCell ref="AN82:AQ83"/>
    <mergeCell ref="AZ82:BB83"/>
    <mergeCell ref="BH86:BJ87"/>
    <mergeCell ref="BK86:BN87"/>
    <mergeCell ref="AN55:AQ56"/>
    <mergeCell ref="AN88:AQ89"/>
    <mergeCell ref="AJ55:AM56"/>
    <mergeCell ref="AJ88:AM89"/>
    <mergeCell ref="A88:A89"/>
    <mergeCell ref="B88:F89"/>
    <mergeCell ref="G88:K89"/>
    <mergeCell ref="L88:M89"/>
    <mergeCell ref="N88:O89"/>
    <mergeCell ref="P88:Q89"/>
    <mergeCell ref="R88:S89"/>
    <mergeCell ref="T88:U89"/>
    <mergeCell ref="V88:W89"/>
    <mergeCell ref="X88:AE89"/>
    <mergeCell ref="AF88:AG88"/>
    <mergeCell ref="AZ88:BB89"/>
    <mergeCell ref="BC88:BF89"/>
    <mergeCell ref="BH88:BJ89"/>
    <mergeCell ref="BK88:BN89"/>
    <mergeCell ref="R82:S83"/>
    <mergeCell ref="T82:U83"/>
    <mergeCell ref="V82:W83"/>
    <mergeCell ref="BC82:BF83"/>
    <mergeCell ref="BH82:BJ83"/>
    <mergeCell ref="BK82:BN83"/>
    <mergeCell ref="A84:A85"/>
    <mergeCell ref="B84:F85"/>
    <mergeCell ref="G84:K85"/>
    <mergeCell ref="L84:M85"/>
    <mergeCell ref="N84:O85"/>
    <mergeCell ref="P84:Q85"/>
    <mergeCell ref="R84:S85"/>
    <mergeCell ref="T84:U85"/>
    <mergeCell ref="V84:W85"/>
    <mergeCell ref="X84:AE85"/>
    <mergeCell ref="AF84:AG84"/>
    <mergeCell ref="AJ84:AM85"/>
    <mergeCell ref="AN84:AQ85"/>
    <mergeCell ref="AZ84:BB85"/>
    <mergeCell ref="BC84:BF85"/>
    <mergeCell ref="BH84:BJ85"/>
    <mergeCell ref="A82:A83"/>
    <mergeCell ref="BC76:BF77"/>
    <mergeCell ref="R80:S81"/>
    <mergeCell ref="T80:U81"/>
    <mergeCell ref="V80:W81"/>
    <mergeCell ref="BK84:BN85"/>
    <mergeCell ref="R78:S79"/>
    <mergeCell ref="T78:U79"/>
    <mergeCell ref="V78:W79"/>
    <mergeCell ref="X78:AE79"/>
    <mergeCell ref="AF78:AG78"/>
    <mergeCell ref="AJ78:AM79"/>
    <mergeCell ref="AN78:AQ79"/>
    <mergeCell ref="AZ78:BB79"/>
    <mergeCell ref="BC78:BF79"/>
    <mergeCell ref="BH78:BJ79"/>
    <mergeCell ref="BK78:BN79"/>
    <mergeCell ref="X80:AE81"/>
    <mergeCell ref="AF80:AG80"/>
    <mergeCell ref="AJ80:AM81"/>
    <mergeCell ref="AN80:AQ81"/>
    <mergeCell ref="AZ80:BB81"/>
    <mergeCell ref="BC80:BF81"/>
    <mergeCell ref="BH80:BJ81"/>
    <mergeCell ref="BK80:BN81"/>
    <mergeCell ref="BH76:BJ77"/>
    <mergeCell ref="BK76:BN77"/>
    <mergeCell ref="A74:A75"/>
    <mergeCell ref="B74:F75"/>
    <mergeCell ref="G74:K75"/>
    <mergeCell ref="L74:M75"/>
    <mergeCell ref="N74:O75"/>
    <mergeCell ref="R74:S75"/>
    <mergeCell ref="T74:U75"/>
    <mergeCell ref="V74:W75"/>
    <mergeCell ref="X74:AE75"/>
    <mergeCell ref="AF74:AG74"/>
    <mergeCell ref="AJ74:AM75"/>
    <mergeCell ref="AN74:AQ75"/>
    <mergeCell ref="AZ74:BB75"/>
    <mergeCell ref="BC74:BF75"/>
    <mergeCell ref="R76:S77"/>
    <mergeCell ref="T76:U77"/>
    <mergeCell ref="V76:W77"/>
    <mergeCell ref="X76:AE77"/>
    <mergeCell ref="AF76:AG76"/>
    <mergeCell ref="AJ76:AM77"/>
    <mergeCell ref="AN76:AQ77"/>
    <mergeCell ref="AZ76:BB77"/>
    <mergeCell ref="BK74:BN75"/>
    <mergeCell ref="A72:A73"/>
    <mergeCell ref="B72:F73"/>
    <mergeCell ref="G72:K73"/>
    <mergeCell ref="L72:M73"/>
    <mergeCell ref="N72:O73"/>
    <mergeCell ref="P72:Q73"/>
    <mergeCell ref="R72:S73"/>
    <mergeCell ref="T72:U73"/>
    <mergeCell ref="V72:W73"/>
    <mergeCell ref="P74:Q75"/>
    <mergeCell ref="X72:AE73"/>
    <mergeCell ref="AF72:AG72"/>
    <mergeCell ref="AJ72:AM73"/>
    <mergeCell ref="AN72:AQ73"/>
    <mergeCell ref="AZ72:BB73"/>
    <mergeCell ref="BC72:BF73"/>
    <mergeCell ref="BH72:BJ73"/>
    <mergeCell ref="BH74:BJ75"/>
    <mergeCell ref="AJ68:AM69"/>
    <mergeCell ref="AN68:AQ69"/>
    <mergeCell ref="AZ68:BB69"/>
    <mergeCell ref="BC68:BF69"/>
    <mergeCell ref="BH68:BJ69"/>
    <mergeCell ref="BK68:BN69"/>
    <mergeCell ref="X70:AE71"/>
    <mergeCell ref="AF70:AG70"/>
    <mergeCell ref="AJ70:AM71"/>
    <mergeCell ref="AN70:AQ71"/>
    <mergeCell ref="AZ70:BB71"/>
    <mergeCell ref="BC70:BF71"/>
    <mergeCell ref="BH70:BJ71"/>
    <mergeCell ref="BK70:BN71"/>
    <mergeCell ref="AN64:AQ65"/>
    <mergeCell ref="AZ64:BB65"/>
    <mergeCell ref="BC64:BF65"/>
    <mergeCell ref="BH64:BJ65"/>
    <mergeCell ref="BK64:BN65"/>
    <mergeCell ref="A62:A63"/>
    <mergeCell ref="BK72:BN73"/>
    <mergeCell ref="AJ66:AM67"/>
    <mergeCell ref="AN66:AQ67"/>
    <mergeCell ref="AZ66:BB67"/>
    <mergeCell ref="BC66:BF67"/>
    <mergeCell ref="BH66:BJ67"/>
    <mergeCell ref="BK66:BN67"/>
    <mergeCell ref="A68:A69"/>
    <mergeCell ref="B68:F69"/>
    <mergeCell ref="G68:K69"/>
    <mergeCell ref="L68:M69"/>
    <mergeCell ref="N68:O69"/>
    <mergeCell ref="P68:Q69"/>
    <mergeCell ref="R68:S69"/>
    <mergeCell ref="T68:U69"/>
    <mergeCell ref="V68:W69"/>
    <mergeCell ref="X68:AE69"/>
    <mergeCell ref="AF68:AG68"/>
    <mergeCell ref="L64:M65"/>
    <mergeCell ref="N64:O65"/>
    <mergeCell ref="P64:Q65"/>
    <mergeCell ref="R64:S65"/>
    <mergeCell ref="T64:U65"/>
    <mergeCell ref="V64:W65"/>
    <mergeCell ref="X64:AE65"/>
    <mergeCell ref="AF64:AG64"/>
    <mergeCell ref="AJ64:AM65"/>
    <mergeCell ref="BK60:BN61"/>
    <mergeCell ref="AZ58:BB59"/>
    <mergeCell ref="BC58:BF59"/>
    <mergeCell ref="BH58:BJ59"/>
    <mergeCell ref="AJ62:AM63"/>
    <mergeCell ref="AN62:AQ63"/>
    <mergeCell ref="AZ62:BB63"/>
    <mergeCell ref="BC62:BF63"/>
    <mergeCell ref="BH62:BJ63"/>
    <mergeCell ref="BK62:BN63"/>
    <mergeCell ref="A58:A59"/>
    <mergeCell ref="X58:AE59"/>
    <mergeCell ref="AF58:AG58"/>
    <mergeCell ref="AJ58:AM59"/>
    <mergeCell ref="AN58:AQ59"/>
    <mergeCell ref="AF53:AG53"/>
    <mergeCell ref="A56:AI57"/>
    <mergeCell ref="BK58:BN59"/>
    <mergeCell ref="A60:A61"/>
    <mergeCell ref="B60:F61"/>
    <mergeCell ref="G60:K61"/>
    <mergeCell ref="L60:M61"/>
    <mergeCell ref="N60:O61"/>
    <mergeCell ref="P60:Q61"/>
    <mergeCell ref="R60:S61"/>
    <mergeCell ref="T60:U61"/>
    <mergeCell ref="V60:W61"/>
    <mergeCell ref="X60:AE61"/>
    <mergeCell ref="AF60:AG60"/>
    <mergeCell ref="AJ60:AM61"/>
    <mergeCell ref="AN60:AQ61"/>
    <mergeCell ref="AZ60:BB61"/>
    <mergeCell ref="BC60:BF61"/>
    <mergeCell ref="BH60:BJ61"/>
    <mergeCell ref="BK23:BN24"/>
    <mergeCell ref="BK25:BN26"/>
    <mergeCell ref="BH23:BJ24"/>
    <mergeCell ref="BH25:BJ26"/>
    <mergeCell ref="BH27:BJ28"/>
    <mergeCell ref="BH29:BJ30"/>
    <mergeCell ref="BH31:BJ32"/>
    <mergeCell ref="BH33:BJ34"/>
    <mergeCell ref="BH35:BJ36"/>
    <mergeCell ref="BH37:BJ38"/>
    <mergeCell ref="BH39:BJ40"/>
    <mergeCell ref="BH41:BJ42"/>
    <mergeCell ref="BH43:BJ44"/>
    <mergeCell ref="BH45:BJ46"/>
    <mergeCell ref="BH47:BJ48"/>
    <mergeCell ref="BK27:BN28"/>
    <mergeCell ref="BK29:BN30"/>
    <mergeCell ref="BK31:BN32"/>
    <mergeCell ref="BK33:BN34"/>
    <mergeCell ref="BK35:BN36"/>
    <mergeCell ref="BK37:BN38"/>
    <mergeCell ref="BK39:BN40"/>
    <mergeCell ref="BK41:BN42"/>
    <mergeCell ref="BK43:BN44"/>
    <mergeCell ref="BK45:BN46"/>
    <mergeCell ref="BK47:BN48"/>
    <mergeCell ref="AZ31:BB32"/>
    <mergeCell ref="AZ33:BB34"/>
    <mergeCell ref="AZ35:BB36"/>
    <mergeCell ref="AZ37:BB38"/>
    <mergeCell ref="AZ39:BB40"/>
    <mergeCell ref="AZ41:BB42"/>
    <mergeCell ref="AN53:AQ54"/>
    <mergeCell ref="X31:AE32"/>
    <mergeCell ref="X33:AE34"/>
    <mergeCell ref="X35:AE36"/>
    <mergeCell ref="X37:AE38"/>
    <mergeCell ref="X39:AE40"/>
    <mergeCell ref="X41:AE42"/>
    <mergeCell ref="X43:AE44"/>
    <mergeCell ref="X45:AE46"/>
    <mergeCell ref="X47:AE48"/>
    <mergeCell ref="AJ33:AM34"/>
    <mergeCell ref="AJ35:AM36"/>
    <mergeCell ref="AJ37:AM38"/>
    <mergeCell ref="AJ39:AM40"/>
    <mergeCell ref="AZ43:BB44"/>
    <mergeCell ref="AZ45:BB46"/>
    <mergeCell ref="AZ47:BB48"/>
    <mergeCell ref="AZ49:BB50"/>
    <mergeCell ref="AJ49:AM50"/>
    <mergeCell ref="AJ41:AM42"/>
    <mergeCell ref="AJ43:AM44"/>
    <mergeCell ref="AJ45:AM46"/>
    <mergeCell ref="AJ47:AM48"/>
    <mergeCell ref="AJ51:AM52"/>
    <mergeCell ref="AJ53:AM54"/>
    <mergeCell ref="BC27:BF28"/>
    <mergeCell ref="BC29:BF30"/>
    <mergeCell ref="BC31:BF32"/>
    <mergeCell ref="BC33:BF34"/>
    <mergeCell ref="BC35:BF36"/>
    <mergeCell ref="BC37:BF38"/>
    <mergeCell ref="BC39:BF40"/>
    <mergeCell ref="BC41:BF42"/>
    <mergeCell ref="BC43:BF44"/>
    <mergeCell ref="BC45:BF46"/>
    <mergeCell ref="BC47:BF48"/>
    <mergeCell ref="BC49:BF50"/>
    <mergeCell ref="BC51:BF52"/>
    <mergeCell ref="BC53:BF54"/>
    <mergeCell ref="AN31:AQ32"/>
    <mergeCell ref="AN33:AQ34"/>
    <mergeCell ref="AN35:AQ36"/>
    <mergeCell ref="AN37:AQ38"/>
    <mergeCell ref="AN39:AQ40"/>
    <mergeCell ref="AN41:AQ42"/>
    <mergeCell ref="AN27:AQ28"/>
    <mergeCell ref="AJ31:AM32"/>
    <mergeCell ref="B51:F52"/>
    <mergeCell ref="G51:K52"/>
    <mergeCell ref="L51:M52"/>
    <mergeCell ref="AF33:AG33"/>
    <mergeCell ref="AF35:AG35"/>
    <mergeCell ref="AF37:AG37"/>
    <mergeCell ref="AF41:AG41"/>
    <mergeCell ref="AF43:AG43"/>
    <mergeCell ref="AF45:AG45"/>
    <mergeCell ref="AF39:AG39"/>
    <mergeCell ref="G43:K44"/>
    <mergeCell ref="L43:M44"/>
    <mergeCell ref="N43:O44"/>
    <mergeCell ref="B45:F46"/>
    <mergeCell ref="G45:K46"/>
    <mergeCell ref="L45:M46"/>
    <mergeCell ref="N45:O46"/>
    <mergeCell ref="B47:F48"/>
    <mergeCell ref="G47:K48"/>
    <mergeCell ref="AF47:AG47"/>
    <mergeCell ref="X49:AE50"/>
    <mergeCell ref="X51:AE52"/>
    <mergeCell ref="AF49:AG49"/>
    <mergeCell ref="AF51:AG51"/>
    <mergeCell ref="A55:AI55"/>
    <mergeCell ref="A53:A54"/>
    <mergeCell ref="P53:Q54"/>
    <mergeCell ref="R53:S54"/>
    <mergeCell ref="T53:U54"/>
    <mergeCell ref="V53:W54"/>
    <mergeCell ref="V23:W24"/>
    <mergeCell ref="A23:A24"/>
    <mergeCell ref="B27:F28"/>
    <mergeCell ref="G27:K28"/>
    <mergeCell ref="L27:M28"/>
    <mergeCell ref="N27:O28"/>
    <mergeCell ref="T23:U24"/>
    <mergeCell ref="N23:O24"/>
    <mergeCell ref="P23:Q24"/>
    <mergeCell ref="R23:S24"/>
    <mergeCell ref="L23:M24"/>
    <mergeCell ref="A27:A28"/>
    <mergeCell ref="A31:A32"/>
    <mergeCell ref="P31:Q32"/>
    <mergeCell ref="R31:S32"/>
    <mergeCell ref="T31:U32"/>
    <mergeCell ref="V31:W32"/>
    <mergeCell ref="A29:A30"/>
    <mergeCell ref="P29:Q30"/>
    <mergeCell ref="R29:S30"/>
    <mergeCell ref="T29:U30"/>
    <mergeCell ref="V29:W30"/>
    <mergeCell ref="A1:AI6"/>
    <mergeCell ref="A15:E15"/>
    <mergeCell ref="A51:A52"/>
    <mergeCell ref="P51:Q52"/>
    <mergeCell ref="R51:S52"/>
    <mergeCell ref="T51:U52"/>
    <mergeCell ref="V51:W52"/>
    <mergeCell ref="A25:A26"/>
    <mergeCell ref="L25:M26"/>
    <mergeCell ref="N25:O26"/>
    <mergeCell ref="P25:Q26"/>
    <mergeCell ref="R25:S26"/>
    <mergeCell ref="T25:U26"/>
    <mergeCell ref="AF27:AG27"/>
    <mergeCell ref="AF29:AG29"/>
    <mergeCell ref="AF31:AG31"/>
    <mergeCell ref="X25:AE26"/>
    <mergeCell ref="B25:F26"/>
    <mergeCell ref="G25:K26"/>
    <mergeCell ref="AC21:AF21"/>
    <mergeCell ref="AG21:AI21"/>
    <mergeCell ref="AG20:AI20"/>
    <mergeCell ref="L21:Q21"/>
    <mergeCell ref="A21:B21"/>
    <mergeCell ref="BC23:BF24"/>
    <mergeCell ref="BC25:BF26"/>
    <mergeCell ref="AJ23:AM24"/>
    <mergeCell ref="AJ25:AM26"/>
    <mergeCell ref="AJ27:AM28"/>
    <mergeCell ref="AZ23:BB24"/>
    <mergeCell ref="B29:F30"/>
    <mergeCell ref="G29:K30"/>
    <mergeCell ref="L29:M30"/>
    <mergeCell ref="N29:O30"/>
    <mergeCell ref="AF25:AG25"/>
    <mergeCell ref="B23:F24"/>
    <mergeCell ref="G23:K24"/>
    <mergeCell ref="X23:AI23"/>
    <mergeCell ref="X24:AI24"/>
    <mergeCell ref="AN25:AQ26"/>
    <mergeCell ref="AN29:AQ30"/>
    <mergeCell ref="AJ29:AM30"/>
    <mergeCell ref="X27:AE28"/>
    <mergeCell ref="X29:AE30"/>
    <mergeCell ref="AN23:AQ24"/>
    <mergeCell ref="AZ25:BB26"/>
    <mergeCell ref="AZ27:BB28"/>
    <mergeCell ref="AZ29:BB30"/>
    <mergeCell ref="J21:K21"/>
    <mergeCell ref="C21:E21"/>
    <mergeCell ref="F21:I21"/>
    <mergeCell ref="V25:W26"/>
    <mergeCell ref="E22:AI22"/>
    <mergeCell ref="A22:D22"/>
    <mergeCell ref="BH49:BJ50"/>
    <mergeCell ref="BH51:BJ52"/>
    <mergeCell ref="BH53:BJ54"/>
    <mergeCell ref="G53:K54"/>
    <mergeCell ref="L53:M54"/>
    <mergeCell ref="N53:O54"/>
    <mergeCell ref="G35:K36"/>
    <mergeCell ref="L35:M36"/>
    <mergeCell ref="N35:O36"/>
    <mergeCell ref="X53:AE54"/>
    <mergeCell ref="G33:K34"/>
    <mergeCell ref="L33:M34"/>
    <mergeCell ref="N33:O34"/>
    <mergeCell ref="B35:F36"/>
    <mergeCell ref="B31:F32"/>
    <mergeCell ref="G31:K32"/>
    <mergeCell ref="L31:M32"/>
    <mergeCell ref="N31:O32"/>
    <mergeCell ref="BK49:BN50"/>
    <mergeCell ref="BK51:BN52"/>
    <mergeCell ref="BK53:BN54"/>
    <mergeCell ref="AN43:AQ44"/>
    <mergeCell ref="AN45:AQ46"/>
    <mergeCell ref="AN47:AQ48"/>
    <mergeCell ref="AN49:AQ50"/>
    <mergeCell ref="AN51:AQ52"/>
    <mergeCell ref="AZ51:BB52"/>
    <mergeCell ref="AZ53:BB54"/>
    <mergeCell ref="A16:E16"/>
    <mergeCell ref="J16:N16"/>
    <mergeCell ref="J17:K17"/>
    <mergeCell ref="O17:R17"/>
    <mergeCell ref="O18:R18"/>
    <mergeCell ref="O19:R19"/>
    <mergeCell ref="O20:R20"/>
    <mergeCell ref="T16:V16"/>
    <mergeCell ref="W16:Y16"/>
    <mergeCell ref="L17:N17"/>
    <mergeCell ref="J18:K18"/>
    <mergeCell ref="L18:N18"/>
    <mergeCell ref="O16:R16"/>
    <mergeCell ref="A19:B19"/>
    <mergeCell ref="A20:B20"/>
    <mergeCell ref="J19:K19"/>
    <mergeCell ref="J20:K20"/>
    <mergeCell ref="F20:I20"/>
    <mergeCell ref="A18:B18"/>
    <mergeCell ref="A17:B17"/>
    <mergeCell ref="C17:E17"/>
    <mergeCell ref="C18:E18"/>
    <mergeCell ref="C19:E19"/>
    <mergeCell ref="C20:E20"/>
    <mergeCell ref="Z16:AB16"/>
    <mergeCell ref="T17:V17"/>
    <mergeCell ref="T18:V18"/>
    <mergeCell ref="T19:V19"/>
    <mergeCell ref="T20:V20"/>
    <mergeCell ref="W17:Y17"/>
    <mergeCell ref="W18:Y18"/>
    <mergeCell ref="Z17:AB17"/>
    <mergeCell ref="Z18:AB18"/>
    <mergeCell ref="W19:Y19"/>
    <mergeCell ref="W20:Y20"/>
    <mergeCell ref="Z19:AB19"/>
    <mergeCell ref="Z20:AB20"/>
    <mergeCell ref="AC20:AF20"/>
    <mergeCell ref="AG17:AI17"/>
    <mergeCell ref="AG18:AI18"/>
    <mergeCell ref="AG19:AI19"/>
    <mergeCell ref="A9:E9"/>
    <mergeCell ref="A33:A34"/>
    <mergeCell ref="P33:Q34"/>
    <mergeCell ref="R35:S36"/>
    <mergeCell ref="F16:I16"/>
    <mergeCell ref="F17:I17"/>
    <mergeCell ref="F18:I18"/>
    <mergeCell ref="F19:I19"/>
    <mergeCell ref="AB15:AH15"/>
    <mergeCell ref="V15:Z15"/>
    <mergeCell ref="P15:T15"/>
    <mergeCell ref="K15:N15"/>
    <mergeCell ref="F15:I15"/>
    <mergeCell ref="T35:U36"/>
    <mergeCell ref="V35:W36"/>
    <mergeCell ref="A35:A36"/>
    <mergeCell ref="P35:Q36"/>
    <mergeCell ref="R33:S34"/>
    <mergeCell ref="T33:U34"/>
    <mergeCell ref="V33:W34"/>
    <mergeCell ref="P9:Y9"/>
    <mergeCell ref="B33:F34"/>
    <mergeCell ref="T11:X11"/>
    <mergeCell ref="T10:X10"/>
    <mergeCell ref="Y10:AI10"/>
    <mergeCell ref="Y11:AI11"/>
    <mergeCell ref="U7:Y8"/>
    <mergeCell ref="AD7:AE8"/>
    <mergeCell ref="Z7:AC8"/>
    <mergeCell ref="AF7:AI8"/>
    <mergeCell ref="P27:Q28"/>
    <mergeCell ref="L19:N19"/>
    <mergeCell ref="L20:N20"/>
    <mergeCell ref="R27:S28"/>
    <mergeCell ref="T27:U28"/>
    <mergeCell ref="V27:W28"/>
    <mergeCell ref="F10:S10"/>
    <mergeCell ref="F11:S11"/>
    <mergeCell ref="A10:E10"/>
    <mergeCell ref="A11:E11"/>
    <mergeCell ref="AC16:AI16"/>
    <mergeCell ref="AC17:AF17"/>
    <mergeCell ref="AC18:AF18"/>
    <mergeCell ref="AC19:AF19"/>
    <mergeCell ref="A37:A38"/>
    <mergeCell ref="M12:AI12"/>
    <mergeCell ref="A7:T8"/>
    <mergeCell ref="A12:E12"/>
    <mergeCell ref="H12:L12"/>
    <mergeCell ref="D14:F14"/>
    <mergeCell ref="A13:D13"/>
    <mergeCell ref="E13:F13"/>
    <mergeCell ref="G13:H13"/>
    <mergeCell ref="I13:J13"/>
    <mergeCell ref="K13:N13"/>
    <mergeCell ref="O13:S13"/>
    <mergeCell ref="A14:C14"/>
    <mergeCell ref="AB13:AC13"/>
    <mergeCell ref="U13:Y13"/>
    <mergeCell ref="AD13:AI13"/>
    <mergeCell ref="I14:N14"/>
    <mergeCell ref="Q14:T14"/>
    <mergeCell ref="W14:Y14"/>
    <mergeCell ref="AB14:AI14"/>
    <mergeCell ref="F9:J9"/>
    <mergeCell ref="K9:O9"/>
    <mergeCell ref="Z9:AD9"/>
    <mergeCell ref="AE9:AI9"/>
    <mergeCell ref="A43:A44"/>
    <mergeCell ref="P43:Q44"/>
    <mergeCell ref="B41:F42"/>
    <mergeCell ref="G41:K42"/>
    <mergeCell ref="L41:M42"/>
    <mergeCell ref="N41:O42"/>
    <mergeCell ref="B43:F44"/>
    <mergeCell ref="R39:S40"/>
    <mergeCell ref="T39:U40"/>
    <mergeCell ref="A39:A40"/>
    <mergeCell ref="P39:Q40"/>
    <mergeCell ref="R41:S42"/>
    <mergeCell ref="T41:U42"/>
    <mergeCell ref="A41:A42"/>
    <mergeCell ref="P41:Q42"/>
    <mergeCell ref="B39:F40"/>
    <mergeCell ref="G39:K40"/>
    <mergeCell ref="L39:M40"/>
    <mergeCell ref="N39:O40"/>
    <mergeCell ref="A64:A65"/>
    <mergeCell ref="B64:F65"/>
    <mergeCell ref="G64:K65"/>
    <mergeCell ref="A45:A46"/>
    <mergeCell ref="P45:Q46"/>
    <mergeCell ref="R47:S48"/>
    <mergeCell ref="T47:U48"/>
    <mergeCell ref="V47:W48"/>
    <mergeCell ref="A47:A48"/>
    <mergeCell ref="P47:Q48"/>
    <mergeCell ref="R49:S50"/>
    <mergeCell ref="T49:U50"/>
    <mergeCell ref="V49:W50"/>
    <mergeCell ref="A49:A50"/>
    <mergeCell ref="P49:Q50"/>
    <mergeCell ref="R45:S46"/>
    <mergeCell ref="T45:U46"/>
    <mergeCell ref="V45:W46"/>
    <mergeCell ref="B49:F50"/>
    <mergeCell ref="G49:K50"/>
    <mergeCell ref="L49:M50"/>
    <mergeCell ref="N49:O50"/>
    <mergeCell ref="N51:O52"/>
    <mergeCell ref="B53:F54"/>
    <mergeCell ref="R70:S71"/>
    <mergeCell ref="T70:U71"/>
    <mergeCell ref="V70:W71"/>
    <mergeCell ref="AF62:AG62"/>
    <mergeCell ref="A66:A67"/>
    <mergeCell ref="B66:F67"/>
    <mergeCell ref="G66:K67"/>
    <mergeCell ref="L66:M67"/>
    <mergeCell ref="N66:O67"/>
    <mergeCell ref="P66:Q67"/>
    <mergeCell ref="R66:S67"/>
    <mergeCell ref="T66:U67"/>
    <mergeCell ref="V66:W67"/>
    <mergeCell ref="X66:AE67"/>
    <mergeCell ref="AF66:AG66"/>
    <mergeCell ref="B62:F63"/>
    <mergeCell ref="G62:K63"/>
    <mergeCell ref="L62:M63"/>
    <mergeCell ref="N62:O63"/>
    <mergeCell ref="P62:Q63"/>
    <mergeCell ref="R62:S63"/>
    <mergeCell ref="T62:U63"/>
    <mergeCell ref="V62:W63"/>
    <mergeCell ref="X62:AE63"/>
    <mergeCell ref="A70:A71"/>
    <mergeCell ref="B70:F71"/>
    <mergeCell ref="G70:K71"/>
    <mergeCell ref="L70:M71"/>
    <mergeCell ref="N70:O71"/>
    <mergeCell ref="P70:Q71"/>
    <mergeCell ref="P80:Q81"/>
    <mergeCell ref="A76:A77"/>
    <mergeCell ref="B76:F77"/>
    <mergeCell ref="G76:K77"/>
    <mergeCell ref="L76:M77"/>
    <mergeCell ref="N76:O77"/>
    <mergeCell ref="P76:Q77"/>
    <mergeCell ref="A80:A81"/>
    <mergeCell ref="B80:F81"/>
    <mergeCell ref="G80:K81"/>
    <mergeCell ref="L80:M81"/>
    <mergeCell ref="N80:O81"/>
    <mergeCell ref="A78:A79"/>
    <mergeCell ref="P90:Q91"/>
    <mergeCell ref="P94:Q95"/>
    <mergeCell ref="A98:A99"/>
    <mergeCell ref="B98:F99"/>
    <mergeCell ref="G98:K99"/>
    <mergeCell ref="L98:M99"/>
    <mergeCell ref="N98:O99"/>
    <mergeCell ref="P98:Q99"/>
    <mergeCell ref="B78:F79"/>
    <mergeCell ref="G78:K79"/>
    <mergeCell ref="L78:M79"/>
    <mergeCell ref="N78:O79"/>
    <mergeCell ref="P78:Q79"/>
    <mergeCell ref="A86:A87"/>
    <mergeCell ref="B86:F87"/>
    <mergeCell ref="G86:K87"/>
    <mergeCell ref="L86:M87"/>
    <mergeCell ref="N86:O87"/>
    <mergeCell ref="P86:Q87"/>
    <mergeCell ref="B82:F83"/>
    <mergeCell ref="G82:K83"/>
    <mergeCell ref="L82:M83"/>
    <mergeCell ref="N82:O83"/>
    <mergeCell ref="P82:Q83"/>
    <mergeCell ref="A102:A103"/>
    <mergeCell ref="B102:F103"/>
    <mergeCell ref="G102:K103"/>
    <mergeCell ref="L102:M103"/>
    <mergeCell ref="B94:F95"/>
    <mergeCell ref="G94:K95"/>
    <mergeCell ref="L94:M95"/>
    <mergeCell ref="N94:O95"/>
    <mergeCell ref="A90:A91"/>
    <mergeCell ref="B90:F91"/>
    <mergeCell ref="G90:K91"/>
    <mergeCell ref="L90:M91"/>
    <mergeCell ref="N90:O91"/>
    <mergeCell ref="A94:A95"/>
    <mergeCell ref="N37:O38"/>
    <mergeCell ref="L37:M38"/>
    <mergeCell ref="G37:K38"/>
    <mergeCell ref="B37:F38"/>
    <mergeCell ref="V37:W38"/>
    <mergeCell ref="T37:U38"/>
    <mergeCell ref="R37:S38"/>
    <mergeCell ref="P37:Q38"/>
    <mergeCell ref="V58:W59"/>
    <mergeCell ref="T58:U59"/>
    <mergeCell ref="R58:S59"/>
    <mergeCell ref="P58:Q59"/>
    <mergeCell ref="N58:O59"/>
    <mergeCell ref="L58:M59"/>
    <mergeCell ref="G58:K59"/>
    <mergeCell ref="B58:F59"/>
    <mergeCell ref="R43:S44"/>
    <mergeCell ref="T43:U44"/>
    <mergeCell ref="V43:W44"/>
    <mergeCell ref="V39:W40"/>
    <mergeCell ref="V41:W42"/>
    <mergeCell ref="L47:M48"/>
    <mergeCell ref="N47:O48"/>
  </mergeCells>
  <phoneticPr fontId="15" type="noConversion"/>
  <dataValidations count="2">
    <dataValidation type="list" allowBlank="1" showInputMessage="1" showErrorMessage="1" sqref="G112" xr:uid="{F382DBEB-F4F2-4C4B-AB11-1F6DA35249B0}">
      <formula1>INDIRECT(SUBSTITUTE($F$27," ","_"))</formula1>
    </dataValidation>
    <dataValidation type="list" allowBlank="1" showInputMessage="1" showErrorMessage="1" errorTitle="Please select Brand from List" promptTitle="Please select Brand from List" sqref="B112" xr:uid="{1B878152-8BCD-4B11-AD39-93EFE4C82980}">
      <formula1>#REF!</formula1>
    </dataValidation>
  </dataValidations>
  <pageMargins left="0.39370078740157483" right="0.39370078740157483" top="0.31496062992125984" bottom="0.31496062992125984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D6B8-4B3E-4DAA-95D5-191B8F9FD416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mihaesi</dc:creator>
  <cp:lastModifiedBy>vikas malhotra</cp:lastModifiedBy>
  <cp:lastPrinted>2019-09-15T11:19:19Z</cp:lastPrinted>
  <dcterms:created xsi:type="dcterms:W3CDTF">2018-06-10T03:11:47Z</dcterms:created>
  <dcterms:modified xsi:type="dcterms:W3CDTF">2026-06-18T22:57:40Z</dcterms:modified>
</cp:coreProperties>
</file>